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<sst xmlns="http://schemas.openxmlformats.org/spreadsheetml/2006/main" count="113" uniqueCount="32">
  <si>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</si>
  <si>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</si>
  <si>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</si>
  <si>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</si>
  <si>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</si>
  <si>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</si>
  <si>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</si>
  <si>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</si>
  <si>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</si>
  <si>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</si>
  <si>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</si>
  <si>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</si>
  <si>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</si>
  <si>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</si>
  <si>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</si>
  <si>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</si>
  <si>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</si>
  <si>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</si>
  <si>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</si>
  <si>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</si>
  <si>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</si>
  <si>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</si>
  <si>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</si>
  <si>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</si>
  <si>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</si>
  <si>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</si>
  <si>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Rein Aidma 2009. aasta kulude hüvitamine</t>
  </si>
  <si>
    <t>dets-jaanuar</t>
  </si>
  <si>
    <t>jaan-veebr</t>
  </si>
  <si>
    <t>veebr-märts</t>
  </si>
  <si>
    <t>märts-aprill</t>
  </si>
  <si>
    <t>apr-mai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</si>
</sst>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7">
      <selection activeCell="H31" sqref="H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6">
        <v>39553</v>
      </c>
    </row>
    <row r="3" spans="1:9" ht="12.75">
      <c r="A3" s="5" t="s">
        <v>0</v>
      </c>
      <c r="C3" s="19"/>
      <c r="D3" s="19">
        <f aca="true" t="shared" si="0" ref="D3:I3">C35</f>
        <v>11678.9</v>
      </c>
      <c r="E3" s="19">
        <f t="shared" si="0"/>
        <v>26350.68</v>
      </c>
      <c r="F3" s="24">
        <f t="shared" si="0"/>
        <v>23605.27</v>
      </c>
      <c r="G3" s="19">
        <f t="shared" si="0"/>
        <v>19542.01</v>
      </c>
      <c r="H3" s="19">
        <f t="shared" si="0"/>
        <v>14099.549999999997</v>
      </c>
      <c r="I3" s="19">
        <f t="shared" si="0"/>
        <v>14932.429999999998</v>
      </c>
    </row>
    <row r="4" spans="1:9" ht="12.75">
      <c r="A4" s="5" t="s">
        <v>4</v>
      </c>
      <c r="B4" s="1"/>
      <c r="C4" s="19">
        <v>14724</v>
      </c>
      <c r="D4" s="22">
        <v>14724</v>
      </c>
      <c r="E4" s="19"/>
      <c r="F4" s="22">
        <v>5246.8</v>
      </c>
      <c r="G4" s="19"/>
      <c r="H4" s="19">
        <v>5246.8</v>
      </c>
      <c r="I4" s="8"/>
    </row>
    <row r="5" spans="1:9" ht="15.75">
      <c r="A5" s="12" t="s">
        <v>3</v>
      </c>
      <c r="B5" s="4"/>
      <c r="C5" s="25">
        <f aca="true" t="shared" si="1" ref="C5:I5">SUM(C3:C4)</f>
        <v>14724</v>
      </c>
      <c r="D5" s="25">
        <f t="shared" si="1"/>
        <v>26402.9</v>
      </c>
      <c r="E5" s="25">
        <f t="shared" si="1"/>
        <v>26350.68</v>
      </c>
      <c r="F5" s="25">
        <f t="shared" si="1"/>
        <v>28852.07</v>
      </c>
      <c r="G5" s="25">
        <f t="shared" si="1"/>
        <v>19542.01</v>
      </c>
      <c r="H5" s="20">
        <f t="shared" si="1"/>
        <v>19346.35</v>
      </c>
      <c r="I5" s="20">
        <f t="shared" si="1"/>
        <v>14932.429999999998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SUM(C8:C11)</f>
        <v>2321.95</v>
      </c>
      <c r="D7" s="20">
        <f t="shared" si="2"/>
        <v>0</v>
      </c>
      <c r="E7" s="20">
        <f t="shared" si="2"/>
        <v>1216.57</v>
      </c>
      <c r="F7" s="20">
        <f>SUM(F8:F11)</f>
        <v>8203.460000000001</v>
      </c>
      <c r="G7" s="20">
        <f t="shared" si="2"/>
        <v>4516.52</v>
      </c>
      <c r="H7" s="20">
        <f t="shared" si="2"/>
        <v>3139.84</v>
      </c>
      <c r="I7" s="20">
        <f t="shared" si="2"/>
        <v>5873.52</v>
      </c>
    </row>
    <row r="8" spans="1:9" ht="12.75">
      <c r="A8" s="5"/>
      <c r="B8" t="s">
        <v>19</v>
      </c>
      <c r="C8" s="8">
        <v>2185.41</v>
      </c>
      <c r="D8" s="24"/>
      <c r="E8" s="19"/>
      <c r="F8">
        <v>4516.52</v>
      </c>
      <c r="G8" s="19">
        <v>4516.52</v>
      </c>
      <c r="H8" s="19"/>
      <c r="I8" s="19">
        <v>4516.52</v>
      </c>
    </row>
    <row r="9" spans="1:9" ht="12.75">
      <c r="A9" s="5"/>
      <c r="C9" s="8" t="s">
        <v>27</v>
      </c>
      <c r="D9" s="24"/>
      <c r="E9" s="19"/>
      <c r="F9" t="s">
        <v>28</v>
      </c>
      <c r="G9" s="19" t="s">
        <v>29</v>
      </c>
      <c r="H9" s="19"/>
      <c r="I9" s="19" t="s">
        <v>30</v>
      </c>
    </row>
    <row r="10" spans="1:9" ht="12.75">
      <c r="A10" s="5"/>
      <c r="B10" t="s">
        <v>18</v>
      </c>
      <c r="C10" s="8"/>
      <c r="E10" s="8">
        <v>1216.57</v>
      </c>
      <c r="F10">
        <v>2973.94</v>
      </c>
      <c r="G10" s="8"/>
      <c r="H10" s="19">
        <v>3139.84</v>
      </c>
      <c r="I10" s="8"/>
    </row>
    <row r="11" spans="1:9" ht="12.75">
      <c r="A11" s="5"/>
      <c r="B11" t="s">
        <v>2</v>
      </c>
      <c r="C11" s="19">
        <v>136.54</v>
      </c>
      <c r="D11" s="24"/>
      <c r="E11" s="8"/>
      <c r="F11" s="19">
        <v>713</v>
      </c>
      <c r="G11" s="24"/>
      <c r="H11" s="19"/>
      <c r="I11" s="19">
        <v>1357</v>
      </c>
    </row>
    <row r="12" spans="1:9" ht="12.75">
      <c r="A12" s="5"/>
      <c r="C12" s="19"/>
      <c r="D12" s="24"/>
      <c r="E12" s="8"/>
      <c r="F12" s="19"/>
      <c r="G12" s="24"/>
      <c r="H12" s="19"/>
      <c r="I12" s="8"/>
    </row>
    <row r="13" spans="1:9" ht="12.75">
      <c r="A13" s="6" t="s">
        <v>22</v>
      </c>
      <c r="B13" s="4"/>
      <c r="C13" s="20">
        <f aca="true" t="shared" si="3" ref="C13:I13">SUM(C14:C16)</f>
        <v>0</v>
      </c>
      <c r="D13" s="20">
        <f t="shared" si="3"/>
        <v>0</v>
      </c>
      <c r="E13" s="20">
        <f t="shared" si="3"/>
        <v>289.59</v>
      </c>
      <c r="F13" s="20">
        <f t="shared" si="3"/>
        <v>274</v>
      </c>
      <c r="G13" s="20">
        <f t="shared" si="3"/>
        <v>0</v>
      </c>
      <c r="H13" s="20">
        <f t="shared" si="3"/>
        <v>274</v>
      </c>
      <c r="I13" s="20">
        <f t="shared" si="3"/>
        <v>0</v>
      </c>
    </row>
    <row r="14" spans="1:9" ht="12.75">
      <c r="A14" s="5"/>
      <c r="B14" t="s">
        <v>6</v>
      </c>
      <c r="C14" s="8"/>
      <c r="D14" s="24"/>
      <c r="E14" s="8">
        <v>289.59</v>
      </c>
      <c r="F14" s="24">
        <v>274</v>
      </c>
      <c r="G14" s="19"/>
      <c r="H14" s="19">
        <v>274</v>
      </c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20"/>
      <c r="F17" s="4"/>
      <c r="G17" s="9"/>
      <c r="H17" s="20"/>
      <c r="I17" s="9"/>
    </row>
    <row r="18" spans="1:9" ht="12.75">
      <c r="A18" s="5"/>
      <c r="B18" s="1"/>
      <c r="C18" s="8"/>
      <c r="D18" s="1"/>
      <c r="E18" s="19"/>
      <c r="F18" s="1"/>
      <c r="G18" s="8"/>
      <c r="H18" s="19"/>
      <c r="I18" s="8"/>
    </row>
    <row r="19" spans="1:9" ht="12.75">
      <c r="A19" s="6" t="s">
        <v>24</v>
      </c>
      <c r="B19" s="4"/>
      <c r="C19" s="9"/>
      <c r="D19" s="4"/>
      <c r="E19" s="20"/>
      <c r="F19" s="4"/>
      <c r="G19" s="9"/>
      <c r="H19" s="20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20">
        <f aca="true" t="shared" si="4" ref="C21:I21">SUM(C22:C24)</f>
        <v>0</v>
      </c>
      <c r="D21" s="20">
        <f t="shared" si="4"/>
        <v>0</v>
      </c>
      <c r="E21" s="20">
        <f t="shared" si="4"/>
        <v>0</v>
      </c>
      <c r="F21" s="20">
        <f t="shared" si="4"/>
        <v>796</v>
      </c>
      <c r="G21" s="20">
        <f t="shared" si="4"/>
        <v>0</v>
      </c>
      <c r="H21" s="20">
        <f t="shared" si="4"/>
        <v>0</v>
      </c>
      <c r="I21" s="20">
        <f t="shared" si="4"/>
        <v>0</v>
      </c>
    </row>
    <row r="22" spans="1:9" ht="12.75">
      <c r="A22" s="5"/>
      <c r="B22" t="s">
        <v>8</v>
      </c>
      <c r="C22" s="8"/>
      <c r="E22" s="8"/>
      <c r="G22" s="19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F24" s="24">
        <v>796</v>
      </c>
      <c r="G24" s="8"/>
      <c r="H24" s="8"/>
      <c r="I24" s="8"/>
    </row>
    <row r="25" spans="1:9" ht="12.75">
      <c r="A25" s="6" t="s">
        <v>16</v>
      </c>
      <c r="B25" s="4"/>
      <c r="C25" s="20">
        <f aca="true" t="shared" si="5" ref="C25:I25">SUM(C26:C27)</f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0</v>
      </c>
    </row>
    <row r="26" spans="1:9" ht="12.75">
      <c r="A26" s="5"/>
      <c r="B26" t="s">
        <v>10</v>
      </c>
      <c r="C26" s="8"/>
      <c r="E26" s="8"/>
      <c r="F26" s="24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20">
        <f>523.46+199.69</f>
        <v>723.1500000000001</v>
      </c>
      <c r="D30" s="23">
        <v>52.22</v>
      </c>
      <c r="E30" s="9">
        <v>1239.25</v>
      </c>
      <c r="F30" s="23">
        <v>36.6</v>
      </c>
      <c r="G30" s="20">
        <v>925.94</v>
      </c>
      <c r="H30" s="9">
        <v>1000.08</v>
      </c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20">
        <f aca="true" t="shared" si="6" ref="C32:I32">C7+C13+C17+C19+C21+C25+C28+C30</f>
        <v>3045.1</v>
      </c>
      <c r="D32" s="20">
        <f t="shared" si="6"/>
        <v>52.22</v>
      </c>
      <c r="E32" s="20">
        <f t="shared" si="6"/>
        <v>2745.41</v>
      </c>
      <c r="F32" s="20">
        <f t="shared" si="6"/>
        <v>9310.060000000001</v>
      </c>
      <c r="G32" s="20">
        <f t="shared" si="6"/>
        <v>5442.460000000001</v>
      </c>
      <c r="H32" s="20">
        <f t="shared" si="6"/>
        <v>4413.92</v>
      </c>
      <c r="I32" s="20">
        <f t="shared" si="6"/>
        <v>5873.52</v>
      </c>
      <c r="J32" s="24">
        <f>SUM(C32:I32)</f>
        <v>30882.69</v>
      </c>
    </row>
    <row r="33" spans="1:9" ht="15.75">
      <c r="A33" s="14"/>
      <c r="B33" s="15" t="s">
        <v>20</v>
      </c>
      <c r="C33" s="21">
        <f aca="true" t="shared" si="7" ref="C33:I33">C7+C13+C17+C19+C21+C25+C28+C30-C34</f>
        <v>859.69</v>
      </c>
      <c r="D33" s="21">
        <f t="shared" si="7"/>
        <v>52.22</v>
      </c>
      <c r="E33" s="21">
        <f t="shared" si="7"/>
        <v>2745.41</v>
      </c>
      <c r="F33" s="21">
        <f t="shared" si="7"/>
        <v>3284.540000000001</v>
      </c>
      <c r="G33" s="21">
        <f t="shared" si="7"/>
        <v>925.9400000000005</v>
      </c>
      <c r="H33" s="21">
        <f t="shared" si="7"/>
        <v>4413.92</v>
      </c>
      <c r="I33" s="21">
        <f t="shared" si="7"/>
        <v>1357</v>
      </c>
    </row>
    <row r="34" spans="1:9" ht="16.5" thickBot="1">
      <c r="A34" s="32"/>
      <c r="B34" s="33" t="s">
        <v>21</v>
      </c>
      <c r="C34" s="27">
        <v>2185.41</v>
      </c>
      <c r="D34" s="34"/>
      <c r="E34" s="34"/>
      <c r="F34" s="28">
        <v>6025.52</v>
      </c>
      <c r="G34" s="34">
        <v>4516.52</v>
      </c>
      <c r="H34" s="35"/>
      <c r="I34" s="27">
        <v>4516.52</v>
      </c>
    </row>
    <row r="35" spans="1:9" ht="17.25" thickBot="1">
      <c r="A35" s="29" t="s">
        <v>14</v>
      </c>
      <c r="B35" s="30"/>
      <c r="C35" s="31">
        <f aca="true" t="shared" si="8" ref="C35:I35">C5-C32</f>
        <v>11678.9</v>
      </c>
      <c r="D35" s="31">
        <f t="shared" si="8"/>
        <v>26350.68</v>
      </c>
      <c r="E35" s="31">
        <f t="shared" si="8"/>
        <v>23605.27</v>
      </c>
      <c r="F35" s="31">
        <f t="shared" si="8"/>
        <v>19542.01</v>
      </c>
      <c r="G35" s="31">
        <f t="shared" si="8"/>
        <v>14099.549999999997</v>
      </c>
      <c r="H35" s="31">
        <f t="shared" si="8"/>
        <v>14932.429999999998</v>
      </c>
      <c r="I35" s="31">
        <f t="shared" si="8"/>
        <v>9058.909999999998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B10">
      <selection activeCell="D36" sqref="D36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6">
        <v>39661</v>
      </c>
    </row>
    <row r="3" spans="1:9" ht="12.75">
      <c r="A3" s="5" t="s">
        <v>0</v>
      </c>
      <c r="C3" s="19">
        <f>'2009-1'!I35</f>
        <v>9058.909999999998</v>
      </c>
      <c r="D3" s="19">
        <f aca="true" t="shared" si="0" ref="D3:I3">C36</f>
        <v>10823.99</v>
      </c>
      <c r="E3" s="19">
        <f t="shared" si="0"/>
        <v>3800.4699999999993</v>
      </c>
      <c r="F3" s="24">
        <f t="shared" si="0"/>
        <v>3800.4699999999993</v>
      </c>
      <c r="G3" s="19">
        <f t="shared" si="0"/>
        <v>3800.4699999999993</v>
      </c>
      <c r="H3" s="19">
        <f t="shared" si="0"/>
        <v>3800.4699999999993</v>
      </c>
      <c r="I3" s="19">
        <f t="shared" si="0"/>
        <v>3800.4699999999993</v>
      </c>
    </row>
    <row r="4" spans="1:9" ht="12.75">
      <c r="A4" s="5" t="s">
        <v>4</v>
      </c>
      <c r="B4" s="1"/>
      <c r="C4" s="19">
        <v>5246.8</v>
      </c>
      <c r="D4" s="22"/>
      <c r="E4" s="19"/>
      <c r="F4" s="1"/>
      <c r="G4" s="19"/>
      <c r="H4" s="8"/>
      <c r="I4" s="19"/>
    </row>
    <row r="5" spans="1:9" ht="15.75">
      <c r="A5" s="12" t="s">
        <v>3</v>
      </c>
      <c r="B5" s="4"/>
      <c r="C5" s="25">
        <f aca="true" t="shared" si="1" ref="C5:I5">SUM(C3:C4)</f>
        <v>14305.71</v>
      </c>
      <c r="D5" s="25">
        <f t="shared" si="1"/>
        <v>10823.99</v>
      </c>
      <c r="E5" s="25">
        <f t="shared" si="1"/>
        <v>3800.4699999999993</v>
      </c>
      <c r="F5" s="25">
        <f t="shared" si="1"/>
        <v>3800.4699999999993</v>
      </c>
      <c r="G5" s="25">
        <f t="shared" si="1"/>
        <v>3800.4699999999993</v>
      </c>
      <c r="H5" s="20">
        <f t="shared" si="1"/>
        <v>3800.4699999999993</v>
      </c>
      <c r="I5" s="20">
        <f t="shared" si="1"/>
        <v>3800.4699999999993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SUM(C8:C11)</f>
        <v>3207.72</v>
      </c>
      <c r="D7" s="20">
        <f t="shared" si="2"/>
        <v>5206.52</v>
      </c>
      <c r="E7" s="20">
        <f t="shared" si="2"/>
        <v>0</v>
      </c>
      <c r="F7" s="20">
        <f>SUM(F8:F11)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>
        <v>4516.52</v>
      </c>
      <c r="E8" s="19"/>
      <c r="G8" s="19"/>
      <c r="H8" s="19"/>
      <c r="I8" s="19"/>
    </row>
    <row r="9" spans="1:9" ht="12.75">
      <c r="A9" s="5"/>
      <c r="C9" s="8"/>
      <c r="D9" s="24" t="s">
        <v>31</v>
      </c>
      <c r="E9" s="19"/>
      <c r="G9" s="19"/>
      <c r="H9" s="19"/>
      <c r="I9" s="19"/>
    </row>
    <row r="10" spans="1:9" ht="12.75">
      <c r="A10" s="5"/>
      <c r="B10" t="s">
        <v>18</v>
      </c>
      <c r="C10" s="19">
        <v>3207.72</v>
      </c>
      <c r="E10" s="8"/>
      <c r="G10" s="8"/>
      <c r="H10" s="19"/>
      <c r="I10" s="8"/>
    </row>
    <row r="11" spans="1:9" ht="12.75">
      <c r="A11" s="5"/>
      <c r="B11" t="s">
        <v>2</v>
      </c>
      <c r="C11" s="19"/>
      <c r="D11" s="24">
        <v>690</v>
      </c>
      <c r="E11" s="8"/>
      <c r="F11" s="19"/>
      <c r="G11" s="24"/>
      <c r="H11" s="19"/>
      <c r="I11" s="8"/>
    </row>
    <row r="12" spans="1:9" ht="12.75">
      <c r="A12" s="5"/>
      <c r="C12" s="19"/>
      <c r="D12" s="24"/>
      <c r="E12" s="8"/>
      <c r="F12" s="19"/>
      <c r="G12" s="24"/>
      <c r="H12" s="19"/>
      <c r="I12" s="8"/>
    </row>
    <row r="13" spans="1:9" ht="12.75">
      <c r="A13" s="6" t="s">
        <v>22</v>
      </c>
      <c r="B13" s="4"/>
      <c r="C13" s="20">
        <f aca="true" t="shared" si="3" ref="C13:I13">SUM(C14:C16)</f>
        <v>274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</row>
    <row r="14" spans="1:9" ht="12.75">
      <c r="A14" s="5"/>
      <c r="B14" t="s">
        <v>6</v>
      </c>
      <c r="C14" s="19">
        <v>274</v>
      </c>
      <c r="D14" s="24"/>
      <c r="E14" s="8"/>
      <c r="F14" s="24"/>
      <c r="G14" s="19"/>
      <c r="H14" s="8"/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16"/>
      <c r="B17" s="17"/>
      <c r="C17" s="18"/>
      <c r="D17" s="17"/>
      <c r="E17" s="18"/>
      <c r="F17" s="17"/>
      <c r="G17" s="18"/>
      <c r="H17" s="18"/>
      <c r="I17" s="8"/>
    </row>
    <row r="18" spans="1:9" ht="12.75">
      <c r="A18" s="6" t="s">
        <v>5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B19" s="1"/>
      <c r="C19" s="8"/>
      <c r="D19" s="1"/>
      <c r="E19" s="19"/>
      <c r="F19" s="1"/>
      <c r="G19" s="8"/>
      <c r="H19" s="19"/>
      <c r="I19" s="8"/>
    </row>
    <row r="20" spans="1:9" ht="12.75">
      <c r="A20" s="6" t="s">
        <v>24</v>
      </c>
      <c r="B20" s="4"/>
      <c r="C20" s="9"/>
      <c r="D20" s="23"/>
      <c r="E20" s="20"/>
      <c r="F20" s="4"/>
      <c r="G20" s="9"/>
      <c r="H20" s="20"/>
      <c r="I20" s="9"/>
    </row>
    <row r="21" spans="1:9" ht="12.75">
      <c r="A21" s="5"/>
      <c r="C21" s="8"/>
      <c r="E21" s="8"/>
      <c r="G21" s="8"/>
      <c r="H21" s="8"/>
      <c r="I21" s="8"/>
    </row>
    <row r="22" spans="1:9" ht="12.75">
      <c r="A22" s="6" t="s">
        <v>15</v>
      </c>
      <c r="B22" s="4"/>
      <c r="C22" s="20">
        <f aca="true" t="shared" si="4" ref="C22:I22">SUM(C23:C25)</f>
        <v>0</v>
      </c>
      <c r="D22" s="20">
        <f t="shared" si="4"/>
        <v>1817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4"/>
        <v>0</v>
      </c>
    </row>
    <row r="23" spans="1:9" ht="12.75">
      <c r="A23" s="5"/>
      <c r="B23" t="s">
        <v>8</v>
      </c>
      <c r="C23" s="8"/>
      <c r="E23" s="8"/>
      <c r="G23" s="19"/>
      <c r="H23" s="8"/>
      <c r="I23" s="8"/>
    </row>
    <row r="24" spans="1:9" ht="12.75">
      <c r="A24" s="5"/>
      <c r="B24" t="s">
        <v>17</v>
      </c>
      <c r="C24" s="8"/>
      <c r="E24" s="8"/>
      <c r="G24" s="8"/>
      <c r="H24" s="8"/>
      <c r="I24" s="8"/>
    </row>
    <row r="25" spans="1:9" ht="12.75">
      <c r="A25" s="5"/>
      <c r="B25" t="s">
        <v>9</v>
      </c>
      <c r="C25" s="19"/>
      <c r="D25" s="24">
        <v>1817</v>
      </c>
      <c r="E25" s="8"/>
      <c r="G25" s="8"/>
      <c r="H25" s="19"/>
      <c r="I25" s="8"/>
    </row>
    <row r="26" spans="1:9" ht="12.75">
      <c r="A26" s="6" t="s">
        <v>16</v>
      </c>
      <c r="B26" s="4"/>
      <c r="C26" s="20">
        <f aca="true" t="shared" si="5" ref="C26:I26">SUM(C27:C28)</f>
        <v>0</v>
      </c>
      <c r="D26" s="20">
        <f t="shared" si="5"/>
        <v>0</v>
      </c>
      <c r="E26" s="20">
        <f t="shared" si="5"/>
        <v>0</v>
      </c>
      <c r="F26" s="20">
        <f t="shared" si="5"/>
        <v>0</v>
      </c>
      <c r="G26" s="20">
        <f t="shared" si="5"/>
        <v>0</v>
      </c>
      <c r="H26" s="20">
        <f t="shared" si="5"/>
        <v>0</v>
      </c>
      <c r="I26" s="20">
        <f t="shared" si="5"/>
        <v>0</v>
      </c>
    </row>
    <row r="27" spans="1:9" ht="12.75">
      <c r="A27" s="5"/>
      <c r="B27" t="s">
        <v>10</v>
      </c>
      <c r="C27" s="8"/>
      <c r="E27" s="8"/>
      <c r="F27" s="24"/>
      <c r="G27" s="8"/>
      <c r="H27" s="8"/>
      <c r="I27" s="8"/>
    </row>
    <row r="28" spans="1:9" ht="12.75">
      <c r="A28" s="5"/>
      <c r="B28" t="s">
        <v>11</v>
      </c>
      <c r="C28" s="8"/>
      <c r="E28" s="8"/>
      <c r="G28" s="8"/>
      <c r="H28" s="8"/>
      <c r="I28" s="8"/>
    </row>
    <row r="29" spans="1:9" ht="12.75">
      <c r="A29" s="6" t="s">
        <v>25</v>
      </c>
      <c r="B29" s="4"/>
      <c r="C29" s="9"/>
      <c r="D29" s="4"/>
      <c r="E29" s="9"/>
      <c r="F29" s="4"/>
      <c r="G29" s="9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2.75">
      <c r="A31" s="6" t="s">
        <v>12</v>
      </c>
      <c r="B31" s="4"/>
      <c r="C31" s="9"/>
      <c r="D31" s="23"/>
      <c r="E31" s="9"/>
      <c r="F31" s="23"/>
      <c r="G31" s="20"/>
      <c r="H31" s="9"/>
      <c r="I31" s="9"/>
    </row>
    <row r="32" spans="1:9" ht="12.75">
      <c r="A32" s="5"/>
      <c r="C32" s="8"/>
      <c r="E32" s="8"/>
      <c r="G32" s="8"/>
      <c r="H32" s="8"/>
      <c r="I32" s="8"/>
    </row>
    <row r="33" spans="1:10" ht="15.75">
      <c r="A33" s="12" t="s">
        <v>13</v>
      </c>
      <c r="B33" s="4"/>
      <c r="C33" s="20">
        <f aca="true" t="shared" si="6" ref="C33:I33">C7+C13+C18+C20+C22+C26+C29+C31</f>
        <v>3481.72</v>
      </c>
      <c r="D33" s="20">
        <f t="shared" si="6"/>
        <v>7023.52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4">
        <f>SUM(C33:I33)</f>
        <v>10505.24</v>
      </c>
    </row>
    <row r="34" spans="1:9" ht="15.75">
      <c r="A34" s="14"/>
      <c r="B34" s="15" t="s">
        <v>20</v>
      </c>
      <c r="C34" s="21">
        <f aca="true" t="shared" si="7" ref="C34:I34">C7+C13+C18+C20+C22+C26+C29+C31-C35</f>
        <v>3481.72</v>
      </c>
      <c r="D34" s="21">
        <f t="shared" si="7"/>
        <v>0</v>
      </c>
      <c r="E34" s="21">
        <f t="shared" si="7"/>
        <v>0</v>
      </c>
      <c r="F34" s="21">
        <f t="shared" si="7"/>
        <v>0</v>
      </c>
      <c r="G34" s="21">
        <f t="shared" si="7"/>
        <v>0</v>
      </c>
      <c r="H34" s="21">
        <f t="shared" si="7"/>
        <v>0</v>
      </c>
      <c r="I34" s="21">
        <f t="shared" si="7"/>
        <v>0</v>
      </c>
    </row>
    <row r="35" spans="1:9" ht="16.5" thickBot="1">
      <c r="A35" s="32"/>
      <c r="B35" s="33" t="s">
        <v>21</v>
      </c>
      <c r="C35" s="35"/>
      <c r="D35" s="34">
        <v>7023.52</v>
      </c>
      <c r="E35" s="34"/>
      <c r="F35" s="28"/>
      <c r="G35" s="28"/>
      <c r="H35" s="35"/>
      <c r="I35" s="27"/>
    </row>
    <row r="36" spans="1:9" ht="17.25" thickBot="1">
      <c r="A36" s="29" t="s">
        <v>14</v>
      </c>
      <c r="B36" s="30"/>
      <c r="C36" s="31">
        <f aca="true" t="shared" si="8" ref="C36:I36">C5-C33</f>
        <v>10823.99</v>
      </c>
      <c r="D36" s="31">
        <f t="shared" si="8"/>
        <v>3800.4699999999993</v>
      </c>
      <c r="E36" s="31">
        <f t="shared" si="8"/>
        <v>3800.4699999999993</v>
      </c>
      <c r="F36" s="31">
        <f t="shared" si="8"/>
        <v>3800.4699999999993</v>
      </c>
      <c r="G36" s="31">
        <f t="shared" si="8"/>
        <v>3800.4699999999993</v>
      </c>
      <c r="H36" s="31">
        <f t="shared" si="8"/>
        <v>3800.4699999999993</v>
      </c>
      <c r="I36" s="31">
        <f t="shared" si="8"/>
        <v>3800.4699999999993</v>
      </c>
    </row>
    <row r="37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C33" sqref="C33:I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6">
        <v>39767</v>
      </c>
    </row>
    <row r="3" spans="1:9" ht="12.75">
      <c r="A3" s="5" t="s">
        <v>0</v>
      </c>
      <c r="C3" s="19">
        <f>'2009-2'!I36</f>
        <v>3800.4699999999993</v>
      </c>
      <c r="D3" s="19">
        <f aca="true" t="shared" si="0" ref="D3:I3">C34</f>
        <v>3800.4699999999993</v>
      </c>
      <c r="E3" s="19">
        <f t="shared" si="0"/>
        <v>3800.4699999999993</v>
      </c>
      <c r="F3" s="24">
        <f t="shared" si="0"/>
        <v>3800.4699999999993</v>
      </c>
      <c r="G3" s="19">
        <f t="shared" si="0"/>
        <v>3800.4699999999993</v>
      </c>
      <c r="H3" s="19">
        <f t="shared" si="0"/>
        <v>3800.4699999999993</v>
      </c>
      <c r="I3" s="19">
        <f t="shared" si="0"/>
        <v>3800.4699999999993</v>
      </c>
    </row>
    <row r="4" spans="1:9" ht="12.75">
      <c r="A4" s="5" t="s">
        <v>4</v>
      </c>
      <c r="B4" s="1"/>
      <c r="C4" s="19"/>
      <c r="D4" s="22"/>
      <c r="E4" s="19"/>
      <c r="F4" s="22"/>
      <c r="G4" s="19"/>
      <c r="H4" s="19"/>
      <c r="I4" s="8"/>
    </row>
    <row r="5" spans="1:9" ht="15.75">
      <c r="A5" s="12" t="s">
        <v>3</v>
      </c>
      <c r="B5" s="4"/>
      <c r="C5" s="25">
        <f aca="true" t="shared" si="1" ref="C5:I5">SUM(C3:C4)</f>
        <v>3800.4699999999993</v>
      </c>
      <c r="D5" s="25">
        <f t="shared" si="1"/>
        <v>3800.4699999999993</v>
      </c>
      <c r="E5" s="25">
        <f t="shared" si="1"/>
        <v>3800.4699999999993</v>
      </c>
      <c r="F5" s="25">
        <f t="shared" si="1"/>
        <v>3800.4699999999993</v>
      </c>
      <c r="G5" s="25">
        <f t="shared" si="1"/>
        <v>3800.4699999999993</v>
      </c>
      <c r="H5" s="20">
        <f t="shared" si="1"/>
        <v>3800.4699999999993</v>
      </c>
      <c r="I5" s="20">
        <f t="shared" si="1"/>
        <v>3800.4699999999993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0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19"/>
      <c r="E9" s="8"/>
      <c r="G9" s="8"/>
      <c r="H9" s="19"/>
      <c r="I9" s="8"/>
    </row>
    <row r="10" spans="1:9" ht="12.75">
      <c r="A10" s="5"/>
      <c r="B10" t="s">
        <v>2</v>
      </c>
      <c r="C10" s="19"/>
      <c r="D10" s="24"/>
      <c r="E10" s="19"/>
      <c r="F10" s="19"/>
      <c r="G10" s="24"/>
      <c r="H10" s="19"/>
      <c r="I10" s="19"/>
    </row>
    <row r="11" spans="1:9" ht="12.75">
      <c r="A11" s="5"/>
      <c r="C11" s="19"/>
      <c r="D11" s="24"/>
      <c r="E11" s="19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</row>
    <row r="13" spans="1:9" ht="12.75">
      <c r="A13" s="5"/>
      <c r="B13" t="s">
        <v>6</v>
      </c>
      <c r="C13" s="19"/>
      <c r="E13" s="19"/>
      <c r="G13" s="19"/>
      <c r="H13" s="8"/>
      <c r="I13" s="19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20"/>
      <c r="F16" s="4"/>
      <c r="G16" s="9"/>
      <c r="H16" s="20"/>
      <c r="I16" s="9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19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3"/>
      <c r="E29" s="9"/>
      <c r="F29" s="4"/>
      <c r="G29" s="20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20">
        <f aca="true" t="shared" si="6" ref="C31:I31">C7+C12+C16+C18+C20+C24+C27+C29</f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4">
        <f>SUM(C31:I31)</f>
        <v>0</v>
      </c>
    </row>
    <row r="32" spans="1:9" ht="15.75">
      <c r="A32" s="14"/>
      <c r="B32" s="15" t="s">
        <v>20</v>
      </c>
      <c r="C32" s="21">
        <f aca="true" t="shared" si="7" ref="C32:I32">C7+C12+C16+C18+C20+C24+C27+C29-C33</f>
        <v>0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</row>
    <row r="33" spans="1:9" ht="16.5" thickBot="1">
      <c r="A33" s="32"/>
      <c r="B33" s="33" t="s">
        <v>21</v>
      </c>
      <c r="C33" s="27"/>
      <c r="D33" s="34"/>
      <c r="E33" s="34"/>
      <c r="F33" s="28"/>
      <c r="G33" s="28"/>
      <c r="H33" s="35"/>
      <c r="I33" s="35"/>
    </row>
    <row r="34" spans="1:9" ht="17.25" thickBot="1">
      <c r="A34" s="29" t="s">
        <v>14</v>
      </c>
      <c r="B34" s="30"/>
      <c r="C34" s="31">
        <f aca="true" t="shared" si="8" ref="C34:I34">C5-C31</f>
        <v>3800.4699999999993</v>
      </c>
      <c r="D34" s="31">
        <f t="shared" si="8"/>
        <v>3800.4699999999993</v>
      </c>
      <c r="E34" s="31">
        <f t="shared" si="8"/>
        <v>3800.4699999999993</v>
      </c>
      <c r="F34" s="31">
        <f t="shared" si="8"/>
        <v>3800.4699999999993</v>
      </c>
      <c r="G34" s="31">
        <f t="shared" si="8"/>
        <v>3800.4699999999993</v>
      </c>
      <c r="H34" s="31">
        <f t="shared" si="8"/>
        <v>3800.4699999999993</v>
      </c>
      <c r="I34" s="31">
        <f t="shared" si="8"/>
        <v>3800.4699999999993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3" sqref="C1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6"/>
    </row>
    <row r="3" spans="1:9" ht="12.75">
      <c r="A3" s="5" t="s">
        <v>0</v>
      </c>
      <c r="C3" s="19">
        <f>'2009-3'!I34</f>
        <v>3800.4699999999993</v>
      </c>
      <c r="D3" s="19">
        <f aca="true" t="shared" si="0" ref="D3:I3">C34</f>
        <v>3800.4699999999993</v>
      </c>
      <c r="E3" s="19">
        <f t="shared" si="0"/>
        <v>3800.4699999999993</v>
      </c>
      <c r="F3" s="24">
        <f t="shared" si="0"/>
        <v>3800.4699999999993</v>
      </c>
      <c r="G3" s="19"/>
      <c r="H3" s="19">
        <f t="shared" si="0"/>
        <v>0</v>
      </c>
      <c r="I3" s="19">
        <f t="shared" si="0"/>
        <v>0</v>
      </c>
    </row>
    <row r="4" spans="1:9" ht="12.75">
      <c r="A4" s="5" t="s">
        <v>4</v>
      </c>
      <c r="B4" s="1"/>
      <c r="C4" s="19"/>
      <c r="D4" s="22"/>
      <c r="E4" s="19"/>
      <c r="F4" s="1"/>
      <c r="G4" s="19"/>
      <c r="H4" s="8"/>
      <c r="I4" s="8"/>
    </row>
    <row r="5" spans="1:9" ht="15.75">
      <c r="A5" s="12" t="s">
        <v>3</v>
      </c>
      <c r="B5" s="4"/>
      <c r="C5" s="25">
        <f aca="true" t="shared" si="1" ref="C5:I5">SUM(C3:C4)</f>
        <v>3800.4699999999993</v>
      </c>
      <c r="D5" s="25">
        <f t="shared" si="1"/>
        <v>3800.4699999999993</v>
      </c>
      <c r="E5" s="25">
        <f t="shared" si="1"/>
        <v>3800.4699999999993</v>
      </c>
      <c r="F5" s="25">
        <f t="shared" si="1"/>
        <v>3800.4699999999993</v>
      </c>
      <c r="G5" s="25">
        <f t="shared" si="1"/>
        <v>0</v>
      </c>
      <c r="H5" s="20">
        <f t="shared" si="1"/>
        <v>0</v>
      </c>
      <c r="I5" s="20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0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8"/>
      <c r="E9" s="8"/>
      <c r="G9" s="8"/>
      <c r="H9" s="19"/>
      <c r="I9" s="8"/>
    </row>
    <row r="10" spans="1:9" ht="12.75">
      <c r="A10" s="5"/>
      <c r="B10" t="s">
        <v>2</v>
      </c>
      <c r="C10" s="19"/>
      <c r="D10" s="24"/>
      <c r="E10" s="8"/>
      <c r="F10" s="19"/>
      <c r="G10" s="24"/>
      <c r="H10" s="19"/>
      <c r="I10" s="8"/>
    </row>
    <row r="11" spans="1:9" ht="12.75">
      <c r="A11" s="5"/>
      <c r="C11" s="19"/>
      <c r="D11" s="24"/>
      <c r="E11" s="8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</row>
    <row r="13" spans="1:9" ht="12.75">
      <c r="A13" s="5"/>
      <c r="B13" t="s">
        <v>6</v>
      </c>
      <c r="C13" s="19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20"/>
      <c r="F16" s="4"/>
      <c r="G16" s="9"/>
      <c r="H16" s="20"/>
      <c r="I16" s="9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3"/>
      <c r="E29" s="9"/>
      <c r="F29" s="4"/>
      <c r="G29" s="20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20">
        <f aca="true" t="shared" si="6" ref="C31:I31">C7+C12+C16+C18+C20+C24+C27+C29</f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</row>
    <row r="32" spans="1:9" ht="15.75">
      <c r="A32" s="14"/>
      <c r="B32" s="15" t="s">
        <v>20</v>
      </c>
      <c r="C32" s="21">
        <f aca="true" t="shared" si="7" ref="C32:I32">C7+C12+C16+C18+C20+C24+C27+C29-C33</f>
        <v>0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</row>
    <row r="33" spans="1:9" ht="16.5" thickBot="1">
      <c r="A33" s="32"/>
      <c r="B33" s="33" t="s">
        <v>21</v>
      </c>
      <c r="C33" s="27"/>
      <c r="D33" s="34"/>
      <c r="E33" s="34"/>
      <c r="F33" s="28"/>
      <c r="G33" s="28"/>
      <c r="H33" s="35"/>
      <c r="I33" s="27"/>
    </row>
    <row r="34" spans="1:9" ht="17.25" thickBot="1">
      <c r="A34" s="29" t="s">
        <v>14</v>
      </c>
      <c r="B34" s="30"/>
      <c r="C34" s="31">
        <f aca="true" t="shared" si="8" ref="C34:I34">C5-C31</f>
        <v>3800.4699999999993</v>
      </c>
      <c r="D34" s="31">
        <f t="shared" si="8"/>
        <v>3800.4699999999993</v>
      </c>
      <c r="E34" s="31">
        <f t="shared" si="8"/>
        <v>3800.4699999999993</v>
      </c>
      <c r="F34" s="31">
        <f t="shared" si="8"/>
        <v>3800.4699999999993</v>
      </c>
      <c r="G34" s="31">
        <f t="shared" si="8"/>
        <v>0</v>
      </c>
      <c r="H34" s="31">
        <f t="shared" si="8"/>
        <v>0</v>
      </c>
      <c r="I34" s="31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2009-05-25T09:58:54Z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