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6795" activeTab="1"/>
  </bookViews>
  <sheets>
    <sheet name="2009-1" sheetId="1" r:id="rId1"/>
    <sheet name="2009-2" sheetId="2" r:id="rId2"/>
    <sheet name="2009-3" sheetId="3" r:id="rId3"/>
    <sheet name="2009-4" sheetId="4" r:id="rId4"/>
  </sheets>
  <definedNames/>
  <calcPr fullCalcOnLoad="1"/>
</workbook>
</file>

<file path=xl/sharedStrings.xml><?xml version="1.0" encoding="utf-8"?>
<sst xmlns="http://schemas.openxmlformats.org/spreadsheetml/2006/main" count="108" uniqueCount="27">
  <si>
    <t>Eelnevast perioodist kulutamata</t>
  </si>
  <si>
    <t>Sõidukulud kokku</t>
  </si>
  <si>
    <t xml:space="preserve">          muud sõidukulud</t>
  </si>
  <si>
    <t>Kulutamiseks kokku</t>
  </si>
  <si>
    <t>Kuu arvestuslik summa</t>
  </si>
  <si>
    <t>Lähetuskulud</t>
  </si>
  <si>
    <t>sellest mobiiltelefoni kulud</t>
  </si>
  <si>
    <t xml:space="preserve">           andmeside kulud</t>
  </si>
  <si>
    <t xml:space="preserve"> sellest  bürooteenuste kulud</t>
  </si>
  <si>
    <t xml:space="preserve">             kantseleitarvete kulud</t>
  </si>
  <si>
    <t>sellest koolitusteenuse kulud</t>
  </si>
  <si>
    <t xml:space="preserve">           tõlketeenuse kulud</t>
  </si>
  <si>
    <t>Esindus- ja vastuvõtukulud</t>
  </si>
  <si>
    <t>Kulud kokku</t>
  </si>
  <si>
    <t>Kulutamata summa</t>
  </si>
  <si>
    <t>Bürookulud kokku</t>
  </si>
  <si>
    <t>Koolituskulud kokku</t>
  </si>
  <si>
    <t xml:space="preserve">             trükiste (ka ajakirjanduse) kulud</t>
  </si>
  <si>
    <t xml:space="preserve">           kulud sõidukite kütusele</t>
  </si>
  <si>
    <t>sellest sõidukite üüri kulud</t>
  </si>
  <si>
    <t>sealhulgas arvete alusel</t>
  </si>
  <si>
    <t xml:space="preserve">                 väljamaksmiseks</t>
  </si>
  <si>
    <t>Side- ja postikulud kokku</t>
  </si>
  <si>
    <t xml:space="preserve">           postikulud        </t>
  </si>
  <si>
    <t>Majutuskulud</t>
  </si>
  <si>
    <t>Uuringud ja ekspertiisid</t>
  </si>
  <si>
    <t>Riigikogu liikme Mart Nutt  2009. aasta kulude hüvitamine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</si>
</sst>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"/>
    <numFmt numFmtId="166" formatCode="mmm/yyyy"/>
  </numFmts>
  <fonts count="3">
    <font>
      <sz val="10"/>
      <name val="Arial"/>
      <family val="0"/>
    </font>
    <font>
      <b/>
      <sz val="13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2" fillId="0" borderId="9" xfId="0" applyFont="1" applyBorder="1" applyAlignment="1">
      <alignment/>
    </xf>
    <xf numFmtId="0" fontId="0" fillId="0" borderId="10" xfId="0" applyBorder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4" xfId="0" applyNumberFormat="1" applyBorder="1" applyAlignment="1">
      <alignment/>
    </xf>
    <xf numFmtId="16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2" fontId="0" fillId="0" borderId="17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8" xfId="0" applyBorder="1" applyAlignment="1">
      <alignment/>
    </xf>
    <xf numFmtId="2" fontId="0" fillId="0" borderId="14" xfId="0" applyNumberFormat="1" applyBorder="1" applyAlignment="1">
      <alignment/>
    </xf>
    <xf numFmtId="2" fontId="0" fillId="0" borderId="13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I34" sqref="I34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39462</v>
      </c>
      <c r="D2" s="3">
        <v>39479</v>
      </c>
      <c r="E2" s="7">
        <v>39493</v>
      </c>
      <c r="F2" s="3">
        <v>39508</v>
      </c>
      <c r="G2" s="3">
        <v>39522</v>
      </c>
      <c r="H2" s="3">
        <v>39539</v>
      </c>
      <c r="I2" s="23">
        <v>39553</v>
      </c>
    </row>
    <row r="3" spans="1:9" ht="12.75">
      <c r="A3" s="5" t="s">
        <v>0</v>
      </c>
      <c r="C3" s="16"/>
      <c r="D3" s="16">
        <f aca="true" t="shared" si="0" ref="D3:I3">C34</f>
        <v>14724</v>
      </c>
      <c r="E3" s="16">
        <f t="shared" si="0"/>
        <v>22312.29</v>
      </c>
      <c r="F3" s="21">
        <f t="shared" si="0"/>
        <v>14419.050000000001</v>
      </c>
      <c r="G3" s="16">
        <f t="shared" si="0"/>
        <v>18602.750000000004</v>
      </c>
      <c r="H3" s="16">
        <f t="shared" si="0"/>
        <v>18060.860000000004</v>
      </c>
      <c r="I3" s="16">
        <f t="shared" si="0"/>
        <v>15202.030000000002</v>
      </c>
    </row>
    <row r="4" spans="1:9" ht="12.75">
      <c r="A4" s="5" t="s">
        <v>4</v>
      </c>
      <c r="B4" s="1"/>
      <c r="C4" s="16">
        <v>14724</v>
      </c>
      <c r="D4" s="19">
        <v>14724</v>
      </c>
      <c r="E4" s="16"/>
      <c r="F4" s="19">
        <v>5246.8</v>
      </c>
      <c r="G4" s="16"/>
      <c r="H4" s="16">
        <v>5246.8</v>
      </c>
      <c r="I4" s="8"/>
    </row>
    <row r="5" spans="1:9" ht="15.75">
      <c r="A5" s="12" t="s">
        <v>3</v>
      </c>
      <c r="B5" s="4"/>
      <c r="C5" s="22">
        <f aca="true" t="shared" si="1" ref="C5:I5">SUM(C3:C4)</f>
        <v>14724</v>
      </c>
      <c r="D5" s="22">
        <f t="shared" si="1"/>
        <v>29448</v>
      </c>
      <c r="E5" s="22">
        <f t="shared" si="1"/>
        <v>22312.29</v>
      </c>
      <c r="F5" s="22">
        <f t="shared" si="1"/>
        <v>19665.850000000002</v>
      </c>
      <c r="G5" s="22">
        <f t="shared" si="1"/>
        <v>18602.750000000004</v>
      </c>
      <c r="H5" s="17">
        <f t="shared" si="1"/>
        <v>23307.660000000003</v>
      </c>
      <c r="I5" s="17">
        <f t="shared" si="1"/>
        <v>15202.030000000002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0</v>
      </c>
      <c r="D7" s="17">
        <f t="shared" si="2"/>
        <v>4475.79</v>
      </c>
      <c r="E7" s="17">
        <f t="shared" si="2"/>
        <v>6153.63</v>
      </c>
      <c r="F7" s="17">
        <f>SUM(F8:F10)</f>
        <v>1063.1</v>
      </c>
      <c r="G7" s="17">
        <f t="shared" si="2"/>
        <v>0</v>
      </c>
      <c r="H7" s="17">
        <f t="shared" si="2"/>
        <v>6478.79</v>
      </c>
      <c r="I7" s="17">
        <f t="shared" si="2"/>
        <v>852.61</v>
      </c>
    </row>
    <row r="8" spans="1:9" ht="12.75">
      <c r="A8" s="5"/>
      <c r="B8" t="s">
        <v>19</v>
      </c>
      <c r="C8" s="8"/>
      <c r="D8" s="21">
        <v>4475.79</v>
      </c>
      <c r="E8" s="16">
        <v>4475.79</v>
      </c>
      <c r="G8" s="16"/>
      <c r="H8" s="16">
        <v>4475.79</v>
      </c>
      <c r="I8" s="16"/>
    </row>
    <row r="9" spans="1:9" ht="12.75">
      <c r="A9" s="5"/>
      <c r="B9" t="s">
        <v>18</v>
      </c>
      <c r="C9" s="8"/>
      <c r="E9" s="8">
        <f>533.24+502.1</f>
        <v>1035.3400000000001</v>
      </c>
      <c r="F9" s="21">
        <v>779.6</v>
      </c>
      <c r="G9" s="8"/>
      <c r="H9" s="16">
        <v>1624.5</v>
      </c>
      <c r="I9" s="8">
        <v>802.11</v>
      </c>
    </row>
    <row r="10" spans="1:9" ht="12.75">
      <c r="A10" s="5"/>
      <c r="B10" t="s">
        <v>2</v>
      </c>
      <c r="C10" s="16"/>
      <c r="D10" s="21"/>
      <c r="E10" s="16">
        <f>545.5+97</f>
        <v>642.5</v>
      </c>
      <c r="F10" s="16">
        <v>283.5</v>
      </c>
      <c r="G10" s="21"/>
      <c r="H10" s="16">
        <f>193+185.5</f>
        <v>378.5</v>
      </c>
      <c r="I10" s="16">
        <v>50.5</v>
      </c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0</v>
      </c>
      <c r="E12" s="17">
        <f t="shared" si="3"/>
        <v>598.01</v>
      </c>
      <c r="F12" s="17">
        <f t="shared" si="3"/>
        <v>0</v>
      </c>
      <c r="G12" s="17">
        <f t="shared" si="3"/>
        <v>541.89</v>
      </c>
      <c r="H12" s="17">
        <f t="shared" si="3"/>
        <v>796.8399999999999</v>
      </c>
      <c r="I12" s="17">
        <f t="shared" si="3"/>
        <v>0</v>
      </c>
    </row>
    <row r="13" spans="1:9" ht="12.75">
      <c r="A13" s="5"/>
      <c r="B13" t="s">
        <v>6</v>
      </c>
      <c r="C13" s="8"/>
      <c r="E13" s="16">
        <v>598.01</v>
      </c>
      <c r="G13" s="16">
        <v>541.89</v>
      </c>
      <c r="H13" s="8">
        <f>586.04+210.8</f>
        <v>796.8399999999999</v>
      </c>
      <c r="I13" s="16"/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17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>
        <v>2659.92</v>
      </c>
      <c r="E29" s="17">
        <f>141.6+1000</f>
        <v>1141.6</v>
      </c>
      <c r="F29" s="4"/>
      <c r="G29" s="17"/>
      <c r="H29" s="9">
        <v>830</v>
      </c>
      <c r="I29" s="17"/>
    </row>
    <row r="30" spans="1:9" ht="12.75">
      <c r="A30" s="5"/>
      <c r="C30" s="8"/>
      <c r="E30" s="8"/>
      <c r="G30" s="8"/>
      <c r="H30" s="8"/>
      <c r="I30" s="8"/>
    </row>
    <row r="31" spans="1:10" ht="15.75">
      <c r="A31" s="12" t="s">
        <v>13</v>
      </c>
      <c r="B31" s="4"/>
      <c r="C31" s="17">
        <f aca="true" t="shared" si="6" ref="C31:I31">C7+C12+C16+C18+C20+C24+C27+C29</f>
        <v>0</v>
      </c>
      <c r="D31" s="17">
        <f t="shared" si="6"/>
        <v>7135.71</v>
      </c>
      <c r="E31" s="17">
        <f t="shared" si="6"/>
        <v>7893.24</v>
      </c>
      <c r="F31" s="17">
        <f t="shared" si="6"/>
        <v>1063.1</v>
      </c>
      <c r="G31" s="17">
        <f t="shared" si="6"/>
        <v>541.89</v>
      </c>
      <c r="H31" s="17">
        <f t="shared" si="6"/>
        <v>8105.63</v>
      </c>
      <c r="I31" s="17">
        <f t="shared" si="6"/>
        <v>852.61</v>
      </c>
      <c r="J31" s="21">
        <f>SUM(C31:I31)</f>
        <v>25592.180000000004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0</v>
      </c>
      <c r="D32" s="18">
        <f t="shared" si="7"/>
        <v>0</v>
      </c>
      <c r="E32" s="18">
        <f t="shared" si="7"/>
        <v>2818.3499999999995</v>
      </c>
      <c r="F32" s="18">
        <f t="shared" si="7"/>
        <v>1063.1</v>
      </c>
      <c r="G32" s="18">
        <f t="shared" si="7"/>
        <v>541.89</v>
      </c>
      <c r="H32" s="18">
        <f t="shared" si="7"/>
        <v>2606.84</v>
      </c>
      <c r="I32" s="18">
        <f t="shared" si="7"/>
        <v>0</v>
      </c>
    </row>
    <row r="33" spans="1:9" ht="16.5" thickBot="1">
      <c r="A33" s="29"/>
      <c r="B33" s="30" t="s">
        <v>21</v>
      </c>
      <c r="C33" s="24"/>
      <c r="D33" s="31">
        <v>7135.71</v>
      </c>
      <c r="E33" s="31">
        <f>599.1+4475.79</f>
        <v>5074.89</v>
      </c>
      <c r="F33" s="25"/>
      <c r="G33" s="31"/>
      <c r="H33" s="32">
        <v>5498.79</v>
      </c>
      <c r="I33" s="32">
        <v>852.61</v>
      </c>
    </row>
    <row r="34" spans="1:9" ht="17.25" thickBot="1">
      <c r="A34" s="26" t="s">
        <v>14</v>
      </c>
      <c r="B34" s="27"/>
      <c r="C34" s="28">
        <f aca="true" t="shared" si="8" ref="C34:I34">C5-C31</f>
        <v>14724</v>
      </c>
      <c r="D34" s="28">
        <f t="shared" si="8"/>
        <v>22312.29</v>
      </c>
      <c r="E34" s="28">
        <f t="shared" si="8"/>
        <v>14419.050000000001</v>
      </c>
      <c r="F34" s="28">
        <f t="shared" si="8"/>
        <v>18602.750000000004</v>
      </c>
      <c r="G34" s="28">
        <f t="shared" si="8"/>
        <v>18060.860000000004</v>
      </c>
      <c r="H34" s="28">
        <f t="shared" si="8"/>
        <v>15202.030000000002</v>
      </c>
      <c r="I34" s="28">
        <f t="shared" si="8"/>
        <v>14349.420000000002</v>
      </c>
    </row>
    <row r="35" ht="13.5" thickTop="1"/>
  </sheetData>
  <printOptions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D34" sqref="D34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39569</v>
      </c>
      <c r="D2" s="3">
        <v>39583</v>
      </c>
      <c r="E2" s="7">
        <v>39600</v>
      </c>
      <c r="F2" s="3">
        <v>39614</v>
      </c>
      <c r="G2" s="3">
        <v>39630</v>
      </c>
      <c r="H2" s="3">
        <v>39644</v>
      </c>
      <c r="I2" s="23">
        <v>39661</v>
      </c>
    </row>
    <row r="3" spans="1:9" ht="12.75">
      <c r="A3" s="5" t="s">
        <v>0</v>
      </c>
      <c r="C3" s="16">
        <f>'2009-1'!I34</f>
        <v>14349.420000000002</v>
      </c>
      <c r="D3" s="16">
        <f aca="true" t="shared" si="0" ref="D3:I3">C34</f>
        <v>12662.920000000002</v>
      </c>
      <c r="E3" s="16">
        <f t="shared" si="0"/>
        <v>7339.670000000002</v>
      </c>
      <c r="F3" s="21">
        <f t="shared" si="0"/>
        <v>7339.670000000002</v>
      </c>
      <c r="G3" s="16">
        <f t="shared" si="0"/>
        <v>7339.670000000002</v>
      </c>
      <c r="H3" s="16">
        <f t="shared" si="0"/>
        <v>7339.670000000002</v>
      </c>
      <c r="I3" s="16">
        <f t="shared" si="0"/>
        <v>7339.670000000002</v>
      </c>
    </row>
    <row r="4" spans="1:9" ht="12.75">
      <c r="A4" s="5" t="s">
        <v>4</v>
      </c>
      <c r="B4" s="1"/>
      <c r="C4" s="16">
        <v>5246.8</v>
      </c>
      <c r="D4" s="19"/>
      <c r="E4" s="16"/>
      <c r="F4" s="1"/>
      <c r="G4" s="16"/>
      <c r="H4" s="8"/>
      <c r="I4" s="16"/>
    </row>
    <row r="5" spans="1:9" ht="15.75">
      <c r="A5" s="12" t="s">
        <v>3</v>
      </c>
      <c r="B5" s="4"/>
      <c r="C5" s="22">
        <f aca="true" t="shared" si="1" ref="C5:I5">SUM(C3:C4)</f>
        <v>19596.22</v>
      </c>
      <c r="D5" s="22">
        <f t="shared" si="1"/>
        <v>12662.920000000002</v>
      </c>
      <c r="E5" s="22">
        <f t="shared" si="1"/>
        <v>7339.670000000002</v>
      </c>
      <c r="F5" s="22">
        <f t="shared" si="1"/>
        <v>7339.670000000002</v>
      </c>
      <c r="G5" s="22">
        <f t="shared" si="1"/>
        <v>7339.670000000002</v>
      </c>
      <c r="H5" s="17">
        <f t="shared" si="1"/>
        <v>7339.670000000002</v>
      </c>
      <c r="I5" s="17">
        <f t="shared" si="1"/>
        <v>7339.670000000002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6720.03</v>
      </c>
      <c r="D7" s="17">
        <f t="shared" si="2"/>
        <v>4824.99</v>
      </c>
      <c r="E7" s="17">
        <f t="shared" si="2"/>
        <v>0</v>
      </c>
      <c r="F7" s="17">
        <f>SUM(F8:F10)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8">
        <v>4475.79</v>
      </c>
      <c r="D8" s="21">
        <v>4475.79</v>
      </c>
      <c r="E8" s="16"/>
      <c r="G8" s="16"/>
      <c r="H8" s="16"/>
      <c r="I8" s="16"/>
    </row>
    <row r="9" spans="1:9" ht="12.75">
      <c r="A9" s="5"/>
      <c r="B9" t="s">
        <v>18</v>
      </c>
      <c r="C9" s="8">
        <v>1821.74</v>
      </c>
      <c r="D9" s="21">
        <v>208.2</v>
      </c>
      <c r="E9" s="8"/>
      <c r="G9" s="8"/>
      <c r="H9" s="16"/>
      <c r="I9" s="8"/>
    </row>
    <row r="10" spans="1:9" ht="12.75">
      <c r="A10" s="5"/>
      <c r="B10" t="s">
        <v>2</v>
      </c>
      <c r="C10" s="16">
        <f>132+290.5</f>
        <v>422.5</v>
      </c>
      <c r="D10" s="21">
        <f>63.5+77.5</f>
        <v>141</v>
      </c>
      <c r="E10" s="8"/>
      <c r="F10" s="16"/>
      <c r="G10" s="21"/>
      <c r="H10" s="16"/>
      <c r="I10" s="8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498.26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16"/>
      <c r="D13">
        <v>498.26</v>
      </c>
      <c r="E13" s="8"/>
      <c r="G13" s="8"/>
      <c r="H13" s="8"/>
      <c r="I13" s="8"/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9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>
        <v>213.27</v>
      </c>
      <c r="D29" s="20"/>
      <c r="E29" s="9"/>
      <c r="F29" s="4"/>
      <c r="G29" s="17"/>
      <c r="H29" s="9"/>
      <c r="I29" s="9"/>
    </row>
    <row r="30" spans="1:9" ht="12.75">
      <c r="A30" s="5"/>
      <c r="C30" s="8"/>
      <c r="E30" s="8"/>
      <c r="G30" s="8"/>
      <c r="H30" s="8"/>
      <c r="I30" s="8"/>
    </row>
    <row r="31" spans="1:10" ht="15.75">
      <c r="A31" s="12" t="s">
        <v>13</v>
      </c>
      <c r="B31" s="4"/>
      <c r="C31" s="17">
        <f aca="true" t="shared" si="6" ref="C31:I31">C7+C12+C16+C18+C20+C24+C27+C29</f>
        <v>6933.3</v>
      </c>
      <c r="D31" s="17">
        <f t="shared" si="6"/>
        <v>5323.25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  <c r="J31" s="21">
        <f>SUM(C31:I31)</f>
        <v>12256.55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2325.51</v>
      </c>
      <c r="D32" s="18">
        <f t="shared" si="7"/>
        <v>498.2600000000002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</row>
    <row r="33" spans="1:9" ht="16.5" thickBot="1">
      <c r="A33" s="29"/>
      <c r="B33" s="30" t="s">
        <v>21</v>
      </c>
      <c r="C33" s="32">
        <v>4607.79</v>
      </c>
      <c r="D33" s="31">
        <v>4824.99</v>
      </c>
      <c r="E33" s="31"/>
      <c r="F33" s="31"/>
      <c r="G33" s="25"/>
      <c r="H33" s="32"/>
      <c r="I33" s="24"/>
    </row>
    <row r="34" spans="1:9" ht="17.25" thickBot="1">
      <c r="A34" s="26" t="s">
        <v>14</v>
      </c>
      <c r="B34" s="27"/>
      <c r="C34" s="28">
        <f aca="true" t="shared" si="8" ref="C34:I34">C5-C31</f>
        <v>12662.920000000002</v>
      </c>
      <c r="D34" s="28">
        <f t="shared" si="8"/>
        <v>7339.670000000002</v>
      </c>
      <c r="E34" s="28">
        <f t="shared" si="8"/>
        <v>7339.670000000002</v>
      </c>
      <c r="F34" s="28">
        <f t="shared" si="8"/>
        <v>7339.670000000002</v>
      </c>
      <c r="G34" s="28">
        <f t="shared" si="8"/>
        <v>7339.670000000002</v>
      </c>
      <c r="H34" s="28">
        <f t="shared" si="8"/>
        <v>7339.670000000002</v>
      </c>
      <c r="I34" s="28">
        <f t="shared" si="8"/>
        <v>7339.670000000002</v>
      </c>
    </row>
    <row r="35" ht="13.5" thickTop="1"/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B1" sqref="B1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39675</v>
      </c>
      <c r="D2" s="3">
        <v>39692</v>
      </c>
      <c r="E2" s="7">
        <v>39706</v>
      </c>
      <c r="F2" s="3">
        <v>39722</v>
      </c>
      <c r="G2" s="3">
        <v>39736</v>
      </c>
      <c r="H2" s="3">
        <v>39753</v>
      </c>
      <c r="I2" s="23">
        <v>39767</v>
      </c>
    </row>
    <row r="3" spans="1:9" ht="12.75">
      <c r="A3" s="5" t="s">
        <v>0</v>
      </c>
      <c r="C3" s="16">
        <f>'2009-2'!I34</f>
        <v>7339.670000000002</v>
      </c>
      <c r="D3" s="16">
        <f aca="true" t="shared" si="0" ref="D3:I3">C34</f>
        <v>7339.670000000002</v>
      </c>
      <c r="E3" s="16">
        <f t="shared" si="0"/>
        <v>7339.670000000002</v>
      </c>
      <c r="F3" s="21">
        <f t="shared" si="0"/>
        <v>7339.670000000002</v>
      </c>
      <c r="G3" s="16">
        <f t="shared" si="0"/>
        <v>7339.670000000002</v>
      </c>
      <c r="H3" s="16">
        <f t="shared" si="0"/>
        <v>7339.670000000002</v>
      </c>
      <c r="I3" s="16">
        <f t="shared" si="0"/>
        <v>7339.670000000002</v>
      </c>
    </row>
    <row r="4" spans="1:9" ht="12.75">
      <c r="A4" s="5" t="s">
        <v>4</v>
      </c>
      <c r="B4" s="1"/>
      <c r="C4" s="16"/>
      <c r="D4" s="19"/>
      <c r="E4" s="16"/>
      <c r="F4" s="19"/>
      <c r="G4" s="16"/>
      <c r="H4" s="16"/>
      <c r="I4" s="8"/>
    </row>
    <row r="5" spans="1:9" ht="15.75">
      <c r="A5" s="12" t="s">
        <v>3</v>
      </c>
      <c r="B5" s="4"/>
      <c r="C5" s="22">
        <f aca="true" t="shared" si="1" ref="C5:I5">SUM(C3:C4)</f>
        <v>7339.670000000002</v>
      </c>
      <c r="D5" s="22">
        <f t="shared" si="1"/>
        <v>7339.670000000002</v>
      </c>
      <c r="E5" s="22">
        <f t="shared" si="1"/>
        <v>7339.670000000002</v>
      </c>
      <c r="F5" s="22">
        <f t="shared" si="1"/>
        <v>7339.670000000002</v>
      </c>
      <c r="G5" s="22">
        <f t="shared" si="1"/>
        <v>7339.670000000002</v>
      </c>
      <c r="H5" s="17">
        <f t="shared" si="1"/>
        <v>7339.670000000002</v>
      </c>
      <c r="I5" s="17">
        <f t="shared" si="1"/>
        <v>7339.670000000002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0</v>
      </c>
      <c r="D7" s="17">
        <f t="shared" si="2"/>
        <v>0</v>
      </c>
      <c r="E7" s="17">
        <f t="shared" si="2"/>
        <v>0</v>
      </c>
      <c r="F7" s="17">
        <f>SUM(F8:F10)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8"/>
      <c r="D8" s="21"/>
      <c r="E8" s="16"/>
      <c r="G8" s="16"/>
      <c r="H8" s="16"/>
      <c r="I8" s="16"/>
    </row>
    <row r="9" spans="1:9" ht="12.75">
      <c r="A9" s="5"/>
      <c r="B9" t="s">
        <v>18</v>
      </c>
      <c r="C9" s="8"/>
      <c r="E9" s="8"/>
      <c r="G9" s="8"/>
      <c r="H9" s="16"/>
      <c r="I9" s="8"/>
    </row>
    <row r="10" spans="1:9" ht="12.75">
      <c r="A10" s="5"/>
      <c r="B10" t="s">
        <v>2</v>
      </c>
      <c r="C10" s="16"/>
      <c r="D10" s="21"/>
      <c r="E10" s="8"/>
      <c r="F10" s="16"/>
      <c r="G10" s="21"/>
      <c r="H10" s="16"/>
      <c r="I10" s="16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0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8"/>
      <c r="D13" s="21"/>
      <c r="E13" s="8"/>
      <c r="G13" s="8"/>
      <c r="H13" s="8"/>
      <c r="I13" s="16"/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9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/>
      <c r="E29" s="17"/>
      <c r="F29" s="4"/>
      <c r="G29" s="17"/>
      <c r="H29" s="9"/>
      <c r="I29" s="17"/>
    </row>
    <row r="30" spans="1:9" ht="12.75">
      <c r="A30" s="5"/>
      <c r="C30" s="8"/>
      <c r="E30" s="8"/>
      <c r="G30" s="8"/>
      <c r="H30" s="8"/>
      <c r="I30" s="8"/>
    </row>
    <row r="31" spans="1:10" ht="15.75">
      <c r="A31" s="12" t="s">
        <v>13</v>
      </c>
      <c r="B31" s="4"/>
      <c r="C31" s="17">
        <f aca="true" t="shared" si="6" ref="C31:I31">C7+C12+C16+C18+C20+C24+C27+C29</f>
        <v>0</v>
      </c>
      <c r="D31" s="17">
        <f t="shared" si="6"/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  <c r="J31" s="21">
        <f>SUM(C31:I31)</f>
        <v>0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0</v>
      </c>
      <c r="D32" s="18">
        <f t="shared" si="7"/>
        <v>0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</row>
    <row r="33" spans="1:9" ht="16.5" thickBot="1">
      <c r="A33" s="29"/>
      <c r="B33" s="30" t="s">
        <v>21</v>
      </c>
      <c r="C33" s="24"/>
      <c r="D33" s="31"/>
      <c r="E33" s="31"/>
      <c r="F33" s="25"/>
      <c r="G33" s="31"/>
      <c r="H33" s="32"/>
      <c r="I33" s="32"/>
    </row>
    <row r="34" spans="1:9" ht="17.25" thickBot="1">
      <c r="A34" s="26" t="s">
        <v>14</v>
      </c>
      <c r="B34" s="27"/>
      <c r="C34" s="28">
        <f aca="true" t="shared" si="8" ref="C34:I34">C5-C31</f>
        <v>7339.670000000002</v>
      </c>
      <c r="D34" s="28">
        <f t="shared" si="8"/>
        <v>7339.670000000002</v>
      </c>
      <c r="E34" s="28">
        <f t="shared" si="8"/>
        <v>7339.670000000002</v>
      </c>
      <c r="F34" s="28">
        <f t="shared" si="8"/>
        <v>7339.670000000002</v>
      </c>
      <c r="G34" s="28">
        <f t="shared" si="8"/>
        <v>7339.670000000002</v>
      </c>
      <c r="H34" s="28">
        <f t="shared" si="8"/>
        <v>7339.670000000002</v>
      </c>
      <c r="I34" s="28">
        <f t="shared" si="8"/>
        <v>7339.670000000002</v>
      </c>
    </row>
    <row r="35" ht="13.5" thickTop="1"/>
  </sheetData>
  <printOptions/>
  <pageMargins left="0.75" right="0.75" top="1" bottom="1" header="0.5" footer="0.5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B1" sqref="B1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39783</v>
      </c>
      <c r="D2" s="3">
        <v>39797</v>
      </c>
      <c r="E2" s="7">
        <v>39805</v>
      </c>
      <c r="F2" s="3">
        <v>39462</v>
      </c>
      <c r="G2" s="3"/>
      <c r="H2" s="3"/>
      <c r="I2" s="23"/>
    </row>
    <row r="3" spans="1:9" ht="12.75">
      <c r="A3" s="5" t="s">
        <v>0</v>
      </c>
      <c r="C3" s="16">
        <f>'2009-3'!I34</f>
        <v>7339.670000000002</v>
      </c>
      <c r="D3" s="16">
        <f aca="true" t="shared" si="0" ref="D3:I3">C34</f>
        <v>7339.670000000002</v>
      </c>
      <c r="E3" s="16">
        <f t="shared" si="0"/>
        <v>7339.670000000002</v>
      </c>
      <c r="F3" s="21">
        <f t="shared" si="0"/>
        <v>7339.670000000002</v>
      </c>
      <c r="G3" s="16"/>
      <c r="H3" s="16">
        <f t="shared" si="0"/>
        <v>0</v>
      </c>
      <c r="I3" s="16">
        <f t="shared" si="0"/>
        <v>0</v>
      </c>
    </row>
    <row r="4" spans="1:9" ht="12.75">
      <c r="A4" s="5" t="s">
        <v>4</v>
      </c>
      <c r="B4" s="1"/>
      <c r="C4" s="16"/>
      <c r="D4" s="19"/>
      <c r="E4" s="16"/>
      <c r="F4" s="1"/>
      <c r="G4" s="16"/>
      <c r="H4" s="8"/>
      <c r="I4" s="8"/>
    </row>
    <row r="5" spans="1:9" ht="15.75">
      <c r="A5" s="12" t="s">
        <v>3</v>
      </c>
      <c r="B5" s="4"/>
      <c r="C5" s="22">
        <f aca="true" t="shared" si="1" ref="C5:I5">SUM(C3:C4)</f>
        <v>7339.670000000002</v>
      </c>
      <c r="D5" s="22">
        <f t="shared" si="1"/>
        <v>7339.670000000002</v>
      </c>
      <c r="E5" s="22">
        <f t="shared" si="1"/>
        <v>7339.670000000002</v>
      </c>
      <c r="F5" s="22">
        <f t="shared" si="1"/>
        <v>7339.670000000002</v>
      </c>
      <c r="G5" s="22">
        <f t="shared" si="1"/>
        <v>0</v>
      </c>
      <c r="H5" s="17">
        <f t="shared" si="1"/>
        <v>0</v>
      </c>
      <c r="I5" s="17">
        <f t="shared" si="1"/>
        <v>0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0</v>
      </c>
      <c r="D7" s="17">
        <f t="shared" si="2"/>
        <v>0</v>
      </c>
      <c r="E7" s="17">
        <f t="shared" si="2"/>
        <v>0</v>
      </c>
      <c r="F7" s="17">
        <f>SUM(F8:F10)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8"/>
      <c r="D8" s="21"/>
      <c r="E8" s="16"/>
      <c r="G8" s="16"/>
      <c r="H8" s="16"/>
      <c r="I8" s="16"/>
    </row>
    <row r="9" spans="1:9" ht="12.75">
      <c r="A9" s="5"/>
      <c r="B9" t="s">
        <v>18</v>
      </c>
      <c r="C9" s="8"/>
      <c r="E9" s="8"/>
      <c r="G9" s="8"/>
      <c r="H9" s="16"/>
      <c r="I9" s="8"/>
    </row>
    <row r="10" spans="1:9" ht="12.75">
      <c r="A10" s="5"/>
      <c r="B10" t="s">
        <v>2</v>
      </c>
      <c r="C10" s="16"/>
      <c r="D10" s="21"/>
      <c r="E10" s="8"/>
      <c r="F10" s="16"/>
      <c r="G10" s="21"/>
      <c r="H10" s="16"/>
      <c r="I10" s="8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0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8"/>
      <c r="E13" s="8"/>
      <c r="G13" s="8"/>
      <c r="H13" s="8"/>
      <c r="I13" s="8"/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9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/>
      <c r="E29" s="9"/>
      <c r="F29" s="4"/>
      <c r="G29" s="17"/>
      <c r="H29" s="9"/>
      <c r="I29" s="9"/>
    </row>
    <row r="30" spans="1:9" ht="12.75">
      <c r="A30" s="5"/>
      <c r="C30" s="8"/>
      <c r="E30" s="8"/>
      <c r="G30" s="8"/>
      <c r="H30" s="8"/>
      <c r="I30" s="8"/>
    </row>
    <row r="31" spans="1:9" ht="15.75">
      <c r="A31" s="12" t="s">
        <v>13</v>
      </c>
      <c r="B31" s="4"/>
      <c r="C31" s="17">
        <f aca="true" t="shared" si="6" ref="C31:I31">C7+C12+C16+C18+C20+C24+C27+C29</f>
        <v>0</v>
      </c>
      <c r="D31" s="17">
        <f t="shared" si="6"/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0</v>
      </c>
      <c r="D32" s="18">
        <f t="shared" si="7"/>
        <v>0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</row>
    <row r="33" spans="1:9" ht="16.5" thickBot="1">
      <c r="A33" s="29"/>
      <c r="B33" s="30" t="s">
        <v>21</v>
      </c>
      <c r="C33" s="32"/>
      <c r="D33" s="31"/>
      <c r="E33" s="31"/>
      <c r="F33" s="25"/>
      <c r="G33" s="25"/>
      <c r="H33" s="32"/>
      <c r="I33" s="24"/>
    </row>
    <row r="34" spans="1:9" ht="17.25" thickBot="1">
      <c r="A34" s="26" t="s">
        <v>14</v>
      </c>
      <c r="B34" s="27"/>
      <c r="C34" s="28">
        <f aca="true" t="shared" si="8" ref="C34:I34">C5-C31</f>
        <v>7339.670000000002</v>
      </c>
      <c r="D34" s="28">
        <f t="shared" si="8"/>
        <v>7339.670000000002</v>
      </c>
      <c r="E34" s="28">
        <f t="shared" si="8"/>
        <v>7339.670000000002</v>
      </c>
      <c r="F34" s="28">
        <f t="shared" si="8"/>
        <v>7339.670000000002</v>
      </c>
      <c r="G34" s="28">
        <f t="shared" si="8"/>
        <v>0</v>
      </c>
      <c r="H34" s="28">
        <f t="shared" si="8"/>
        <v>0</v>
      </c>
      <c r="I34" s="28">
        <f t="shared" si="8"/>
        <v>0</v>
      </c>
    </row>
    <row r="35" ht="13.5" thickTop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Riigikogu Kantselei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skichno</dc:creator>
  <cp:keywords/>
  <dc:description/>
  <cp:lastModifiedBy>maresoosaar</cp:lastModifiedBy>
  <cp:lastPrinted>2008-01-23T10:42:36Z</cp:lastPrinted>
  <dcterms:created xsi:type="dcterms:W3CDTF">2004-01-28T11:55:14Z</dcterms:created>
  <dcterms:modified xsi:type="dcterms:W3CDTF">2009-05-27T08:55:52Z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1061</vt:i4>
  </property>
</Properties>
</file>