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<sst xmlns="http://schemas.openxmlformats.org/spreadsheetml/2006/main" count="110" uniqueCount="30">
  <si>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</si>
  <si>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</si>
  <si>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</si>
  <si>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</si>
  <si>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</si>
  <si>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</si>
  <si>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</si>
  <si>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</si>
  <si>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</si>
  <si>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</si>
  <si>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</si>
  <si>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</si>
  <si>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</si>
  <si>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</si>
  <si>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</si>
  <si>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</si>
  <si>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</si>
  <si>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</si>
  <si>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</si>
  <si>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</si>
  <si>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</si>
  <si>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</si>
  <si>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</si>
  <si>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</si>
  <si>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</si>
  <si>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</si>
  <si>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Mart Jüssi 2008. aasta kulude hüvitamine</t>
  </si>
  <si>
    <t>Riigikogu liikme Mart Jüssi 2009. aasta kulude hüvitamine</t>
  </si>
  <si>
    <t>jaanuar</t>
  </si>
  <si>
    <t>veebruar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</si>
</sst>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5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3" fillId="0" borderId="0" xfId="0" applyNumberFormat="1" applyFont="1" applyAlignment="1">
      <alignment/>
    </xf>
    <xf numFmtId="2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5" sqref="H1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6">
        <v>39553</v>
      </c>
    </row>
    <row r="3" spans="1:9" ht="12.75">
      <c r="A3" s="5" t="s">
        <v>0</v>
      </c>
      <c r="C3" s="19"/>
      <c r="D3" s="19">
        <f aca="true" t="shared" si="0" ref="D3:I3">C35</f>
        <v>11424</v>
      </c>
      <c r="E3" s="19">
        <f t="shared" si="0"/>
        <v>10969</v>
      </c>
      <c r="F3" s="24">
        <f t="shared" si="0"/>
        <v>-293.22999999999956</v>
      </c>
      <c r="G3" s="19">
        <f t="shared" si="0"/>
        <v>1764.6500000000005</v>
      </c>
      <c r="H3" s="19">
        <f t="shared" si="0"/>
        <v>1564.6500000000005</v>
      </c>
      <c r="I3" s="19">
        <f t="shared" si="0"/>
        <v>2462.550000000001</v>
      </c>
    </row>
    <row r="4" spans="1:9" ht="12.75">
      <c r="A4" s="5" t="s">
        <v>4</v>
      </c>
      <c r="B4" s="1"/>
      <c r="C4" s="19">
        <v>14724</v>
      </c>
      <c r="D4" s="22">
        <v>14724</v>
      </c>
      <c r="E4" s="19"/>
      <c r="F4" s="22">
        <v>5246.8</v>
      </c>
      <c r="G4" s="19"/>
      <c r="H4" s="19">
        <v>5246.8</v>
      </c>
      <c r="I4" s="8"/>
    </row>
    <row r="5" spans="1:9" ht="15.75">
      <c r="A5" s="12" t="s">
        <v>3</v>
      </c>
      <c r="B5" s="4"/>
      <c r="C5" s="25">
        <f aca="true" t="shared" si="1" ref="C5:I5">SUM(C3:C4)</f>
        <v>14724</v>
      </c>
      <c r="D5" s="25">
        <f t="shared" si="1"/>
        <v>26148</v>
      </c>
      <c r="E5" s="25">
        <f t="shared" si="1"/>
        <v>10969</v>
      </c>
      <c r="F5" s="25">
        <f t="shared" si="1"/>
        <v>4953.570000000001</v>
      </c>
      <c r="G5" s="25">
        <f t="shared" si="1"/>
        <v>1764.6500000000005</v>
      </c>
      <c r="H5" s="20">
        <f t="shared" si="1"/>
        <v>6811.450000000001</v>
      </c>
      <c r="I5" s="20">
        <f t="shared" si="1"/>
        <v>2462.550000000001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SUM(C8:C11)</f>
        <v>3000</v>
      </c>
      <c r="D7" s="20">
        <f t="shared" si="2"/>
        <v>0</v>
      </c>
      <c r="E7" s="20">
        <f t="shared" si="2"/>
        <v>5220.24</v>
      </c>
      <c r="F7" s="20">
        <f>SUM(F8:F11)</f>
        <v>2670.86</v>
      </c>
      <c r="G7" s="20">
        <f t="shared" si="2"/>
        <v>0</v>
      </c>
      <c r="H7" s="20">
        <f t="shared" si="2"/>
        <v>2147.34</v>
      </c>
      <c r="I7" s="20">
        <f t="shared" si="2"/>
        <v>0</v>
      </c>
    </row>
    <row r="8" spans="1:9" ht="12.75">
      <c r="A8" s="5"/>
      <c r="B8" t="s">
        <v>19</v>
      </c>
      <c r="C8" s="37">
        <v>3000</v>
      </c>
      <c r="D8" s="24"/>
      <c r="E8" s="19">
        <v>3000</v>
      </c>
      <c r="F8" s="41"/>
      <c r="G8" s="19"/>
      <c r="H8" s="37"/>
      <c r="I8" s="19"/>
    </row>
    <row r="9" spans="1:9" ht="12.75">
      <c r="A9" s="5"/>
      <c r="C9" s="19" t="s">
        <v>28</v>
      </c>
      <c r="D9" s="24"/>
      <c r="E9" s="19" t="s">
        <v>29</v>
      </c>
      <c r="F9" s="24"/>
      <c r="G9" s="19"/>
      <c r="H9" s="19"/>
      <c r="I9" s="19"/>
    </row>
    <row r="10" spans="1:9" ht="12.75">
      <c r="A10" s="5"/>
      <c r="B10" t="s">
        <v>18</v>
      </c>
      <c r="C10" s="8"/>
      <c r="D10" s="38"/>
      <c r="E10" s="8">
        <v>1866.24</v>
      </c>
      <c r="F10">
        <v>2670.86</v>
      </c>
      <c r="G10" s="42"/>
      <c r="H10" s="37">
        <v>2147.34</v>
      </c>
      <c r="I10" s="8"/>
    </row>
    <row r="11" spans="1:9" ht="12.75">
      <c r="A11" s="5"/>
      <c r="B11" t="s">
        <v>2</v>
      </c>
      <c r="C11" s="19"/>
      <c r="D11" s="24"/>
      <c r="E11" s="19">
        <f>104+250</f>
        <v>354</v>
      </c>
      <c r="F11" s="19"/>
      <c r="G11" s="24"/>
      <c r="H11" s="37"/>
      <c r="I11" s="8"/>
    </row>
    <row r="12" spans="1:9" ht="12.75">
      <c r="A12" s="5"/>
      <c r="C12" s="19"/>
      <c r="D12" s="24"/>
      <c r="E12" s="8"/>
      <c r="F12" s="19"/>
      <c r="G12" s="24"/>
      <c r="H12" s="19"/>
      <c r="I12" s="8"/>
    </row>
    <row r="13" spans="1:9" ht="12.75">
      <c r="A13" s="6" t="s">
        <v>22</v>
      </c>
      <c r="B13" s="4"/>
      <c r="C13" s="20">
        <f aca="true" t="shared" si="3" ref="C13:I13">SUM(C14:C16)</f>
        <v>0</v>
      </c>
      <c r="D13" s="20">
        <f t="shared" si="3"/>
        <v>0</v>
      </c>
      <c r="E13" s="20">
        <f t="shared" si="3"/>
        <v>542.99</v>
      </c>
      <c r="F13" s="20">
        <f t="shared" si="3"/>
        <v>518.06</v>
      </c>
      <c r="G13" s="20">
        <f t="shared" si="3"/>
        <v>200</v>
      </c>
      <c r="H13" s="20">
        <f t="shared" si="3"/>
        <v>2201.56</v>
      </c>
      <c r="I13" s="20">
        <f t="shared" si="3"/>
        <v>0</v>
      </c>
    </row>
    <row r="14" spans="1:9" ht="12.75">
      <c r="A14" s="5"/>
      <c r="B14" t="s">
        <v>6</v>
      </c>
      <c r="C14" s="8"/>
      <c r="D14" s="38"/>
      <c r="E14" s="8">
        <v>542.99</v>
      </c>
      <c r="F14">
        <v>518.06</v>
      </c>
      <c r="G14" s="37"/>
      <c r="H14" s="42">
        <v>2201.56</v>
      </c>
      <c r="I14" s="8"/>
    </row>
    <row r="15" spans="1:9" ht="12.75">
      <c r="A15" s="5"/>
      <c r="B15" t="s">
        <v>7</v>
      </c>
      <c r="C15" s="8"/>
      <c r="E15" s="8"/>
      <c r="G15" s="19">
        <v>200</v>
      </c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20">
        <v>300</v>
      </c>
      <c r="D17" s="39">
        <v>14099</v>
      </c>
      <c r="E17" s="20"/>
      <c r="F17" s="4"/>
      <c r="G17" s="9"/>
      <c r="H17" s="20"/>
      <c r="I17" s="9"/>
    </row>
    <row r="18" spans="1:9" ht="12.75">
      <c r="A18" s="5"/>
      <c r="B18" s="1"/>
      <c r="C18" s="8"/>
      <c r="D18" s="1"/>
      <c r="E18" s="19"/>
      <c r="F18" s="1"/>
      <c r="G18" s="8"/>
      <c r="H18" s="19"/>
      <c r="I18" s="8"/>
    </row>
    <row r="19" spans="1:9" ht="12.75">
      <c r="A19" s="6" t="s">
        <v>24</v>
      </c>
      <c r="B19" s="4"/>
      <c r="C19" s="9"/>
      <c r="D19" s="4"/>
      <c r="E19" s="20"/>
      <c r="F19" s="4"/>
      <c r="G19" s="9"/>
      <c r="H19" s="20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20">
        <f aca="true" t="shared" si="4" ref="C21:I21">SUM(C22:C24)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</row>
    <row r="22" spans="1:9" ht="12.75">
      <c r="A22" s="5"/>
      <c r="B22" t="s">
        <v>8</v>
      </c>
      <c r="C22" s="8"/>
      <c r="E22" s="8"/>
      <c r="G22" s="19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20">
        <f aca="true" t="shared" si="5" ref="C25:I25">SUM(C26:C27)</f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</row>
    <row r="26" spans="1:9" ht="12.75">
      <c r="A26" s="5"/>
      <c r="B26" t="s">
        <v>10</v>
      </c>
      <c r="C26" s="8"/>
      <c r="E26" s="8"/>
      <c r="F26" s="24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3">
        <v>1080</v>
      </c>
      <c r="E30" s="40">
        <f>4499+1000</f>
        <v>5499</v>
      </c>
      <c r="F30" s="4"/>
      <c r="G30" s="20"/>
      <c r="H30" s="43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20">
        <f aca="true" t="shared" si="6" ref="C32:I32">C7+C13+C17+C19+C21+C25+C28+C30</f>
        <v>3300</v>
      </c>
      <c r="D32" s="20">
        <f t="shared" si="6"/>
        <v>15179</v>
      </c>
      <c r="E32" s="20">
        <f t="shared" si="6"/>
        <v>11262.23</v>
      </c>
      <c r="F32" s="20">
        <f t="shared" si="6"/>
        <v>3188.92</v>
      </c>
      <c r="G32" s="20">
        <f t="shared" si="6"/>
        <v>200</v>
      </c>
      <c r="H32" s="20">
        <f t="shared" si="6"/>
        <v>4348.9</v>
      </c>
      <c r="I32" s="20">
        <f t="shared" si="6"/>
        <v>0</v>
      </c>
      <c r="J32" s="24">
        <f>SUM(C32:I32)</f>
        <v>37479.05</v>
      </c>
    </row>
    <row r="33" spans="1:9" ht="15.75">
      <c r="A33" s="14"/>
      <c r="B33" s="15" t="s">
        <v>20</v>
      </c>
      <c r="C33" s="21">
        <f aca="true" t="shared" si="7" ref="C33:I33">C7+C13+C17+C19+C21+C25+C28+C30-C34</f>
        <v>300</v>
      </c>
      <c r="D33" s="21">
        <f t="shared" si="7"/>
        <v>15179</v>
      </c>
      <c r="E33" s="21">
        <f t="shared" si="7"/>
        <v>3513.2299999999996</v>
      </c>
      <c r="F33" s="21">
        <f t="shared" si="7"/>
        <v>3188.92</v>
      </c>
      <c r="G33" s="21">
        <f t="shared" si="7"/>
        <v>0</v>
      </c>
      <c r="H33" s="21">
        <f t="shared" si="7"/>
        <v>4348.9</v>
      </c>
      <c r="I33" s="21">
        <f t="shared" si="7"/>
        <v>0</v>
      </c>
    </row>
    <row r="34" spans="1:9" ht="16.5" thickBot="1">
      <c r="A34" s="32"/>
      <c r="B34" s="33" t="s">
        <v>21</v>
      </c>
      <c r="C34" s="35">
        <v>3000</v>
      </c>
      <c r="D34" s="34"/>
      <c r="E34" s="34">
        <v>7749</v>
      </c>
      <c r="F34" s="34"/>
      <c r="G34" s="34">
        <v>200</v>
      </c>
      <c r="H34" s="35"/>
      <c r="I34" s="27"/>
    </row>
    <row r="35" spans="1:9" ht="17.25" thickBot="1">
      <c r="A35" s="29" t="s">
        <v>14</v>
      </c>
      <c r="B35" s="30"/>
      <c r="C35" s="31">
        <f aca="true" t="shared" si="8" ref="C35:I35">C5-C32</f>
        <v>11424</v>
      </c>
      <c r="D35" s="31">
        <f t="shared" si="8"/>
        <v>10969</v>
      </c>
      <c r="E35" s="31">
        <f t="shared" si="8"/>
        <v>-293.22999999999956</v>
      </c>
      <c r="F35" s="31">
        <f t="shared" si="8"/>
        <v>1764.6500000000005</v>
      </c>
      <c r="G35" s="31">
        <f t="shared" si="8"/>
        <v>1564.6500000000005</v>
      </c>
      <c r="H35" s="31">
        <f t="shared" si="8"/>
        <v>2462.550000000001</v>
      </c>
      <c r="I35" s="31">
        <f t="shared" si="8"/>
        <v>2462.550000000001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6">
        <v>39661</v>
      </c>
    </row>
    <row r="3" spans="1:9" ht="12.75">
      <c r="A3" s="5" t="s">
        <v>0</v>
      </c>
      <c r="C3" s="19">
        <f>'2009-1'!I35</f>
        <v>2462.550000000001</v>
      </c>
      <c r="D3" s="19">
        <f aca="true" t="shared" si="0" ref="D3:I3">C34</f>
        <v>6180.620000000001</v>
      </c>
      <c r="E3" s="19">
        <f t="shared" si="0"/>
        <v>6180.620000000001</v>
      </c>
      <c r="F3" s="24">
        <f t="shared" si="0"/>
        <v>6180.620000000001</v>
      </c>
      <c r="G3" s="19">
        <f t="shared" si="0"/>
        <v>6180.620000000001</v>
      </c>
      <c r="H3" s="19">
        <f t="shared" si="0"/>
        <v>6180.620000000001</v>
      </c>
      <c r="I3" s="19">
        <f t="shared" si="0"/>
        <v>6180.620000000001</v>
      </c>
    </row>
    <row r="4" spans="1:9" ht="12.75">
      <c r="A4" s="5" t="s">
        <v>4</v>
      </c>
      <c r="B4" s="1"/>
      <c r="C4" s="19">
        <v>5246.8</v>
      </c>
      <c r="D4" s="22"/>
      <c r="E4" s="19"/>
      <c r="F4" s="1"/>
      <c r="G4" s="19"/>
      <c r="H4" s="8"/>
      <c r="I4" s="19"/>
    </row>
    <row r="5" spans="1:9" ht="15.75">
      <c r="A5" s="12" t="s">
        <v>3</v>
      </c>
      <c r="B5" s="4"/>
      <c r="C5" s="25">
        <f aca="true" t="shared" si="1" ref="C5:I5">SUM(C3:C4)</f>
        <v>7709.350000000001</v>
      </c>
      <c r="D5" s="25">
        <f t="shared" si="1"/>
        <v>6180.620000000001</v>
      </c>
      <c r="E5" s="25">
        <f t="shared" si="1"/>
        <v>6180.620000000001</v>
      </c>
      <c r="F5" s="25">
        <f t="shared" si="1"/>
        <v>6180.620000000001</v>
      </c>
      <c r="G5" s="25">
        <f t="shared" si="1"/>
        <v>6180.620000000001</v>
      </c>
      <c r="H5" s="20">
        <f t="shared" si="1"/>
        <v>6180.620000000001</v>
      </c>
      <c r="I5" s="20">
        <f t="shared" si="1"/>
        <v>6180.620000000001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889.57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>
        <v>686.57</v>
      </c>
      <c r="D9" s="38"/>
      <c r="E9" s="8"/>
      <c r="F9" s="38"/>
      <c r="G9" s="42"/>
      <c r="H9" s="19"/>
      <c r="I9" s="8"/>
    </row>
    <row r="10" spans="1:9" ht="12.75">
      <c r="A10" s="5"/>
      <c r="B10" t="s">
        <v>2</v>
      </c>
      <c r="C10" s="19">
        <v>203</v>
      </c>
      <c r="D10" s="41"/>
      <c r="E10" s="8"/>
      <c r="F10" s="19"/>
      <c r="G10" s="36"/>
      <c r="H10" s="19"/>
      <c r="I10" s="8"/>
    </row>
    <row r="11" spans="1:9" ht="12.75">
      <c r="A11" s="5"/>
      <c r="C11" s="19"/>
      <c r="D11" s="24"/>
      <c r="E11" s="8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639.16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8">
        <v>639.16</v>
      </c>
      <c r="D13" s="38"/>
      <c r="E13" s="8"/>
      <c r="F13" s="41"/>
      <c r="G13" s="42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19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20"/>
    </row>
    <row r="28" spans="1:9" ht="12.75">
      <c r="A28" s="5"/>
      <c r="C28" s="8"/>
      <c r="D28" s="3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39"/>
      <c r="E29" s="9"/>
      <c r="F29" s="44"/>
      <c r="G29" s="40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1528.73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4">
        <f>SUM(C31:I31)</f>
        <v>1528.73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1528.73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28"/>
      <c r="G33" s="34"/>
      <c r="H33" s="35"/>
      <c r="I33" s="35"/>
    </row>
    <row r="34" spans="1:9" ht="17.25" thickBot="1">
      <c r="A34" s="29" t="s">
        <v>14</v>
      </c>
      <c r="B34" s="30"/>
      <c r="C34" s="31">
        <f aca="true" t="shared" si="8" ref="C34:I34">C5-C31</f>
        <v>6180.620000000001</v>
      </c>
      <c r="D34" s="31">
        <f t="shared" si="8"/>
        <v>6180.620000000001</v>
      </c>
      <c r="E34" s="31">
        <f t="shared" si="8"/>
        <v>6180.620000000001</v>
      </c>
      <c r="F34" s="31">
        <f t="shared" si="8"/>
        <v>6180.620000000001</v>
      </c>
      <c r="G34" s="31">
        <f t="shared" si="8"/>
        <v>6180.620000000001</v>
      </c>
      <c r="H34" s="31">
        <f t="shared" si="8"/>
        <v>6180.620000000001</v>
      </c>
      <c r="I34" s="31">
        <f t="shared" si="8"/>
        <v>6180.620000000001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6">
        <v>39767</v>
      </c>
    </row>
    <row r="3" spans="1:9" ht="12.75">
      <c r="A3" s="5" t="s">
        <v>0</v>
      </c>
      <c r="C3" s="19">
        <f>'2009-2'!I34</f>
        <v>6180.620000000001</v>
      </c>
      <c r="D3" s="19">
        <f aca="true" t="shared" si="0" ref="D3:I3">C34</f>
        <v>6180.620000000001</v>
      </c>
      <c r="E3" s="19">
        <f t="shared" si="0"/>
        <v>6180.620000000001</v>
      </c>
      <c r="F3" s="24">
        <f t="shared" si="0"/>
        <v>6180.620000000001</v>
      </c>
      <c r="G3" s="19">
        <f t="shared" si="0"/>
        <v>6180.620000000001</v>
      </c>
      <c r="H3" s="19">
        <f t="shared" si="0"/>
        <v>6180.620000000001</v>
      </c>
      <c r="I3" s="19">
        <f t="shared" si="0"/>
        <v>6180.620000000001</v>
      </c>
    </row>
    <row r="4" spans="1:9" ht="12.75">
      <c r="A4" s="5" t="s">
        <v>4</v>
      </c>
      <c r="B4" s="1"/>
      <c r="C4" s="19"/>
      <c r="D4" s="22"/>
      <c r="E4" s="19"/>
      <c r="F4" s="22"/>
      <c r="G4" s="19"/>
      <c r="H4" s="19"/>
      <c r="I4" s="8"/>
    </row>
    <row r="5" spans="1:9" ht="15.75">
      <c r="A5" s="12" t="s">
        <v>3</v>
      </c>
      <c r="B5" s="4"/>
      <c r="C5" s="25">
        <f aca="true" t="shared" si="1" ref="C5:I5">SUM(C3:C4)</f>
        <v>6180.620000000001</v>
      </c>
      <c r="D5" s="25">
        <f t="shared" si="1"/>
        <v>6180.620000000001</v>
      </c>
      <c r="E5" s="25">
        <f t="shared" si="1"/>
        <v>6180.620000000001</v>
      </c>
      <c r="F5" s="25">
        <f t="shared" si="1"/>
        <v>6180.620000000001</v>
      </c>
      <c r="G5" s="25">
        <f t="shared" si="1"/>
        <v>6180.620000000001</v>
      </c>
      <c r="H5" s="20">
        <f t="shared" si="1"/>
        <v>6180.620000000001</v>
      </c>
      <c r="I5" s="20">
        <f t="shared" si="1"/>
        <v>6180.620000000001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37"/>
      <c r="G8" s="37"/>
      <c r="H8" s="19"/>
      <c r="I8" s="19"/>
    </row>
    <row r="9" spans="1:9" ht="12.75">
      <c r="A9" s="5"/>
      <c r="B9" t="s">
        <v>18</v>
      </c>
      <c r="C9" s="42"/>
      <c r="E9" s="42"/>
      <c r="G9" s="42"/>
      <c r="H9" s="19"/>
      <c r="I9" s="8"/>
    </row>
    <row r="10" spans="1:9" ht="12.75">
      <c r="A10" s="5"/>
      <c r="B10" t="s">
        <v>2</v>
      </c>
      <c r="C10" s="19"/>
      <c r="D10" s="24"/>
      <c r="E10" s="37"/>
      <c r="F10" s="37"/>
      <c r="G10" s="24"/>
      <c r="H10" s="19"/>
      <c r="I10" s="8"/>
    </row>
    <row r="11" spans="1:9" ht="12.75">
      <c r="A11" s="5"/>
      <c r="C11" s="19"/>
      <c r="D11" s="24"/>
      <c r="E11" s="19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42"/>
      <c r="E13" s="42"/>
      <c r="G13" s="37"/>
      <c r="H13" s="8"/>
      <c r="I13" s="8"/>
    </row>
    <row r="14" spans="1:9" ht="12.75">
      <c r="A14" s="5"/>
      <c r="B14" t="s">
        <v>7</v>
      </c>
      <c r="C14" s="8"/>
      <c r="E14" s="37"/>
      <c r="G14" s="37"/>
      <c r="H14" s="8"/>
      <c r="I14" s="19"/>
    </row>
    <row r="15" spans="1:9" ht="12.75">
      <c r="A15" s="5"/>
      <c r="B15" s="1" t="s">
        <v>23</v>
      </c>
      <c r="C15" s="5"/>
      <c r="D15" s="5"/>
      <c r="E15" s="5"/>
      <c r="F15" s="45"/>
      <c r="G15" s="5"/>
      <c r="H15" s="8"/>
      <c r="I15" s="8"/>
    </row>
    <row r="16" spans="1:9" ht="12.75">
      <c r="A16" s="6" t="s">
        <v>5</v>
      </c>
      <c r="B16" s="4"/>
      <c r="C16" s="20"/>
      <c r="D16" s="4"/>
      <c r="E16" s="20"/>
      <c r="F16" s="4"/>
      <c r="G16" s="9"/>
      <c r="H16" s="20"/>
      <c r="I16" s="20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20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3"/>
      <c r="E29" s="40"/>
      <c r="F29" s="4"/>
      <c r="G29" s="20"/>
      <c r="H29" s="9"/>
      <c r="I29" s="20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4">
        <f>SUM(C31:I31)</f>
        <v>0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34"/>
      <c r="G33" s="34"/>
      <c r="H33" s="35"/>
      <c r="I33" s="35"/>
    </row>
    <row r="34" spans="1:9" ht="17.25" thickBot="1">
      <c r="A34" s="29" t="s">
        <v>14</v>
      </c>
      <c r="B34" s="30"/>
      <c r="C34" s="31">
        <f aca="true" t="shared" si="8" ref="C34:I34">C5-C31</f>
        <v>6180.620000000001</v>
      </c>
      <c r="D34" s="31">
        <f t="shared" si="8"/>
        <v>6180.620000000001</v>
      </c>
      <c r="E34" s="31">
        <f t="shared" si="8"/>
        <v>6180.620000000001</v>
      </c>
      <c r="F34" s="31">
        <f t="shared" si="8"/>
        <v>6180.620000000001</v>
      </c>
      <c r="G34" s="31">
        <f t="shared" si="8"/>
        <v>6180.620000000001</v>
      </c>
      <c r="H34" s="31">
        <f t="shared" si="8"/>
        <v>6180.620000000001</v>
      </c>
      <c r="I34" s="31">
        <f t="shared" si="8"/>
        <v>6180.620000000001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4" sqref="C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6"/>
    </row>
    <row r="3" spans="1:9" ht="12.75">
      <c r="A3" s="5" t="s">
        <v>0</v>
      </c>
      <c r="C3" s="19">
        <f>'2009-3'!I34</f>
        <v>6180.620000000001</v>
      </c>
      <c r="D3" s="19">
        <f aca="true" t="shared" si="0" ref="D3:I3">C35</f>
        <v>6180.620000000001</v>
      </c>
      <c r="E3" s="19">
        <f t="shared" si="0"/>
        <v>6180.620000000001</v>
      </c>
      <c r="F3" s="24">
        <f t="shared" si="0"/>
        <v>6180.620000000001</v>
      </c>
      <c r="G3" s="19"/>
      <c r="H3" s="19">
        <f t="shared" si="0"/>
        <v>0</v>
      </c>
      <c r="I3" s="19">
        <f t="shared" si="0"/>
        <v>0</v>
      </c>
    </row>
    <row r="4" spans="1:9" ht="12.75">
      <c r="A4" s="5" t="s">
        <v>4</v>
      </c>
      <c r="B4" s="1"/>
      <c r="C4" s="19"/>
      <c r="D4" s="22"/>
      <c r="E4" s="19"/>
      <c r="F4" s="1"/>
      <c r="G4" s="19"/>
      <c r="H4" s="8"/>
      <c r="I4" s="8"/>
    </row>
    <row r="5" spans="1:9" ht="15.75">
      <c r="A5" s="12" t="s">
        <v>3</v>
      </c>
      <c r="B5" s="4"/>
      <c r="C5" s="25">
        <f aca="true" t="shared" si="1" ref="C5:I5">SUM(C3:C4)</f>
        <v>6180.620000000001</v>
      </c>
      <c r="D5" s="25">
        <f t="shared" si="1"/>
        <v>6180.620000000001</v>
      </c>
      <c r="E5" s="25">
        <f t="shared" si="1"/>
        <v>6180.620000000001</v>
      </c>
      <c r="F5" s="25">
        <f t="shared" si="1"/>
        <v>6180.620000000001</v>
      </c>
      <c r="G5" s="25">
        <f t="shared" si="1"/>
        <v>0</v>
      </c>
      <c r="H5" s="20">
        <f t="shared" si="1"/>
        <v>0</v>
      </c>
      <c r="I5" s="20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19"/>
      <c r="E9" s="8"/>
      <c r="G9" s="8"/>
      <c r="H9" s="19"/>
      <c r="I9" s="8"/>
    </row>
    <row r="10" spans="1:9" ht="12.75">
      <c r="A10" s="5"/>
      <c r="B10" t="s">
        <v>2</v>
      </c>
      <c r="C10" s="19"/>
      <c r="D10" s="24"/>
      <c r="E10" s="8"/>
      <c r="F10" s="19"/>
      <c r="G10" s="24"/>
      <c r="H10" s="19"/>
      <c r="I10" s="8"/>
    </row>
    <row r="11" spans="1:9" ht="12.75">
      <c r="A11" s="5"/>
      <c r="C11" s="19"/>
      <c r="D11" s="24"/>
      <c r="E11" s="8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16"/>
      <c r="B16" s="17"/>
      <c r="C16" s="18"/>
      <c r="D16" s="17"/>
      <c r="E16" s="18"/>
      <c r="F16" s="17"/>
      <c r="G16" s="18"/>
      <c r="H16" s="18"/>
      <c r="I16" s="8"/>
    </row>
    <row r="17" spans="1:9" ht="12.75">
      <c r="A17" s="6" t="s">
        <v>5</v>
      </c>
      <c r="B17" s="4"/>
      <c r="C17" s="9"/>
      <c r="D17" s="4"/>
      <c r="E17" s="20"/>
      <c r="F17" s="4"/>
      <c r="G17" s="9"/>
      <c r="H17" s="20"/>
      <c r="I17" s="9"/>
    </row>
    <row r="18" spans="1:9" ht="12.75">
      <c r="A18" s="5"/>
      <c r="B18" s="1"/>
      <c r="C18" s="8"/>
      <c r="D18" s="1"/>
      <c r="E18" s="19"/>
      <c r="F18" s="1"/>
      <c r="G18" s="8"/>
      <c r="H18" s="19"/>
      <c r="I18" s="8"/>
    </row>
    <row r="19" spans="1:9" ht="12.75">
      <c r="A19" s="6" t="s">
        <v>24</v>
      </c>
      <c r="B19" s="4"/>
      <c r="C19" s="9"/>
      <c r="D19" s="4"/>
      <c r="E19" s="20"/>
      <c r="F19" s="4"/>
      <c r="G19" s="9"/>
      <c r="H19" s="20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20">
        <f aca="true" t="shared" si="4" ref="C21:I21">SUM(C22:C24)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</row>
    <row r="22" spans="1:9" ht="12.75">
      <c r="A22" s="5"/>
      <c r="B22" t="s">
        <v>8</v>
      </c>
      <c r="C22" s="8"/>
      <c r="E22" s="8"/>
      <c r="G22" s="19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20">
        <f aca="true" t="shared" si="5" ref="C25:I25">SUM(C26:C27)</f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</row>
    <row r="26" spans="1:9" ht="12.75">
      <c r="A26" s="5"/>
      <c r="B26" t="s">
        <v>10</v>
      </c>
      <c r="C26" s="8"/>
      <c r="E26" s="8"/>
      <c r="F26" s="24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3"/>
      <c r="E30" s="9"/>
      <c r="F30" s="4"/>
      <c r="G30" s="20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9" ht="15.75">
      <c r="A32" s="12" t="s">
        <v>13</v>
      </c>
      <c r="B32" s="4"/>
      <c r="C32" s="20">
        <f aca="true" t="shared" si="6" ref="C32:I32">C7+C12+C17+C19+C21+C25+C28+C30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</row>
    <row r="33" spans="1:9" ht="15.75">
      <c r="A33" s="14"/>
      <c r="B33" s="15" t="s">
        <v>20</v>
      </c>
      <c r="C33" s="21">
        <f aca="true" t="shared" si="7" ref="C33:I33">C7+C12+C17+C19+C21+C25+C28+C30-C34</f>
        <v>0</v>
      </c>
      <c r="D33" s="21">
        <f t="shared" si="7"/>
        <v>0</v>
      </c>
      <c r="E33" s="21">
        <f t="shared" si="7"/>
        <v>0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</row>
    <row r="34" spans="1:9" ht="16.5" thickBot="1">
      <c r="A34" s="32"/>
      <c r="B34" s="33" t="s">
        <v>21</v>
      </c>
      <c r="C34" s="27"/>
      <c r="D34" s="34"/>
      <c r="E34" s="34"/>
      <c r="F34" s="28"/>
      <c r="G34" s="28"/>
      <c r="H34" s="35"/>
      <c r="I34" s="27"/>
    </row>
    <row r="35" spans="1:9" ht="17.25" thickBot="1">
      <c r="A35" s="29" t="s">
        <v>14</v>
      </c>
      <c r="B35" s="30"/>
      <c r="C35" s="31">
        <f aca="true" t="shared" si="8" ref="C35:I35">C5-C32</f>
        <v>6180.620000000001</v>
      </c>
      <c r="D35" s="31">
        <f t="shared" si="8"/>
        <v>6180.620000000001</v>
      </c>
      <c r="E35" s="31">
        <f t="shared" si="8"/>
        <v>6180.620000000001</v>
      </c>
      <c r="F35" s="31">
        <f t="shared" si="8"/>
        <v>6180.620000000001</v>
      </c>
      <c r="G35" s="31">
        <f t="shared" si="8"/>
        <v>0</v>
      </c>
      <c r="H35" s="31">
        <f t="shared" si="8"/>
        <v>0</v>
      </c>
      <c r="I35" s="31">
        <f t="shared" si="8"/>
        <v>0</v>
      </c>
    </row>
    <row r="36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2009-05-19T07:59:08Z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