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<sst xmlns="http://schemas.openxmlformats.org/spreadsheetml/2006/main" count="111" uniqueCount="30">
  <si>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</si>
  <si>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</si>
  <si>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</si>
  <si>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</si>
  <si>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</si>
  <si>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</si>
  <si>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</si>
  <si>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</si>
  <si>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</si>
  <si>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</si>
  <si>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</si>
  <si>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</si>
  <si>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</si>
  <si>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</si>
  <si>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</si>
  <si>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</si>
  <si>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</si>
  <si>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</si>
  <si>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</si>
  <si>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</si>
  <si>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</si>
  <si>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</si>
  <si>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</si>
  <si>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</si>
  <si>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</si>
  <si>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</si>
  <si>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Igor Gräzini 2009. aasta kulude hüvitamine</t>
  </si>
  <si>
    <t>jaanuar</t>
  </si>
  <si>
    <t>jaan-veebr.</t>
  </si>
  <si>
    <t>veebr-märts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</si>
</sst>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I31" sqref="I3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C35</f>
        <v>-2632.720000000001</v>
      </c>
      <c r="E3" s="16">
        <f t="shared" si="0"/>
        <v>10852.029999999999</v>
      </c>
      <c r="F3" s="21">
        <f t="shared" si="0"/>
        <v>4179.309999999999</v>
      </c>
      <c r="G3" s="16">
        <f t="shared" si="0"/>
        <v>5684.139999999999</v>
      </c>
      <c r="H3" s="16">
        <f t="shared" si="0"/>
        <v>4758.199999999999</v>
      </c>
      <c r="I3" s="16">
        <f t="shared" si="0"/>
        <v>2748.17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12091.279999999999</v>
      </c>
      <c r="E5" s="22">
        <f t="shared" si="1"/>
        <v>10852.029999999999</v>
      </c>
      <c r="F5" s="22">
        <f t="shared" si="1"/>
        <v>9426.109999999999</v>
      </c>
      <c r="G5" s="22">
        <f t="shared" si="1"/>
        <v>5684.139999999999</v>
      </c>
      <c r="H5" s="17">
        <f t="shared" si="1"/>
        <v>10005</v>
      </c>
      <c r="I5" s="17">
        <f t="shared" si="1"/>
        <v>2748.17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SUM(C8:C11)</f>
        <v>1576.7</v>
      </c>
      <c r="D7" s="17">
        <f t="shared" si="2"/>
        <v>0</v>
      </c>
      <c r="E7" s="17">
        <f t="shared" si="2"/>
        <v>4906.99</v>
      </c>
      <c r="F7" s="17">
        <f>SUM(F8:F11)</f>
        <v>2259.06</v>
      </c>
      <c r="G7" s="17">
        <f t="shared" si="2"/>
        <v>0</v>
      </c>
      <c r="H7" s="17">
        <f t="shared" si="2"/>
        <v>4833.02</v>
      </c>
      <c r="I7" s="17">
        <f t="shared" si="2"/>
        <v>0</v>
      </c>
    </row>
    <row r="8" spans="1:9" ht="12.75">
      <c r="A8" s="5"/>
      <c r="B8" t="s">
        <v>19</v>
      </c>
      <c r="C8" s="16">
        <v>1222.16</v>
      </c>
      <c r="D8" s="21"/>
      <c r="E8" s="16">
        <v>2524.04</v>
      </c>
      <c r="G8" s="16"/>
      <c r="H8" s="16">
        <v>2279.32</v>
      </c>
      <c r="I8" s="16"/>
    </row>
    <row r="9" spans="1:9" ht="12.75">
      <c r="A9" s="5"/>
      <c r="C9" s="16" t="s">
        <v>27</v>
      </c>
      <c r="D9" s="21"/>
      <c r="E9" s="16" t="s">
        <v>28</v>
      </c>
      <c r="G9" s="16"/>
      <c r="H9" s="16" t="s">
        <v>29</v>
      </c>
      <c r="I9" s="16"/>
    </row>
    <row r="10" spans="1:9" ht="12.75">
      <c r="A10" s="5"/>
      <c r="B10" t="s">
        <v>18</v>
      </c>
      <c r="C10" s="16"/>
      <c r="E10" s="8">
        <v>1825.95</v>
      </c>
      <c r="F10">
        <v>2259.06</v>
      </c>
      <c r="G10" s="8"/>
      <c r="H10" s="16">
        <f>1820.3+217.9</f>
        <v>2038.2</v>
      </c>
      <c r="I10" s="8"/>
    </row>
    <row r="11" spans="1:9" ht="12.75">
      <c r="A11" s="5"/>
      <c r="B11" t="s">
        <v>2</v>
      </c>
      <c r="C11" s="16">
        <f>117+101+136.54</f>
        <v>354.53999999999996</v>
      </c>
      <c r="D11" s="21"/>
      <c r="E11" s="16">
        <f>310+247</f>
        <v>557</v>
      </c>
      <c r="F11" s="16"/>
      <c r="G11" s="21"/>
      <c r="H11" s="16">
        <f>240+275.5</f>
        <v>515.5</v>
      </c>
      <c r="I11" s="8"/>
    </row>
    <row r="12" spans="1:9" ht="12.75">
      <c r="A12" s="5"/>
      <c r="C12" s="16"/>
      <c r="D12" s="21"/>
      <c r="E12" s="8"/>
      <c r="F12" s="16"/>
      <c r="G12" s="21"/>
      <c r="H12" s="16"/>
      <c r="I12" s="8"/>
    </row>
    <row r="13" spans="1:9" ht="12.75">
      <c r="A13" s="6" t="s">
        <v>22</v>
      </c>
      <c r="B13" s="4"/>
      <c r="C13" s="17">
        <f aca="true" t="shared" si="3" ref="C13:I13">SUM(C14:C16)</f>
        <v>0</v>
      </c>
      <c r="D13" s="17">
        <f t="shared" si="3"/>
        <v>0</v>
      </c>
      <c r="E13" s="17">
        <f t="shared" si="3"/>
        <v>1431.51</v>
      </c>
      <c r="F13" s="17">
        <f t="shared" si="3"/>
        <v>1446.31</v>
      </c>
      <c r="G13" s="17">
        <f t="shared" si="3"/>
        <v>0</v>
      </c>
      <c r="H13" s="17">
        <f t="shared" si="3"/>
        <v>2063.81</v>
      </c>
      <c r="I13" s="17">
        <f t="shared" si="3"/>
        <v>0</v>
      </c>
    </row>
    <row r="14" spans="1:9" ht="12.75">
      <c r="A14" s="5"/>
      <c r="B14" t="s">
        <v>6</v>
      </c>
      <c r="C14" s="8"/>
      <c r="E14" s="8">
        <v>1422.51</v>
      </c>
      <c r="F14">
        <v>1446.31</v>
      </c>
      <c r="G14" s="8"/>
      <c r="H14" s="8">
        <v>2063.81</v>
      </c>
      <c r="I14" s="8"/>
    </row>
    <row r="15" spans="1:9" ht="12.75">
      <c r="A15" s="5"/>
      <c r="B15" t="s">
        <v>7</v>
      </c>
      <c r="C15" s="8"/>
      <c r="E15" s="8"/>
      <c r="G15" s="8"/>
      <c r="H15" s="8"/>
      <c r="I15" s="8"/>
    </row>
    <row r="16" spans="1:9" ht="12.75">
      <c r="A16" s="5"/>
      <c r="B16" s="1" t="s">
        <v>23</v>
      </c>
      <c r="C16" s="5"/>
      <c r="D16" s="5"/>
      <c r="E16" s="33">
        <v>9</v>
      </c>
      <c r="F16" s="5"/>
      <c r="G16" s="5"/>
      <c r="H16" s="8"/>
      <c r="I16" s="8"/>
    </row>
    <row r="17" spans="1:9" ht="12.75">
      <c r="A17" s="6" t="s">
        <v>5</v>
      </c>
      <c r="B17" s="4"/>
      <c r="C17" s="17">
        <v>13444</v>
      </c>
      <c r="D17" s="20"/>
      <c r="E17" s="17"/>
      <c r="F17" s="4"/>
      <c r="G17" s="9"/>
      <c r="H17" s="17"/>
      <c r="I17" s="17"/>
    </row>
    <row r="18" spans="1:9" ht="12.75">
      <c r="A18" s="5"/>
      <c r="B18" s="1"/>
      <c r="C18" s="8"/>
      <c r="D18" s="1"/>
      <c r="E18" s="16"/>
      <c r="F18" s="1"/>
      <c r="G18" s="8"/>
      <c r="H18" s="16"/>
      <c r="I18" s="8"/>
    </row>
    <row r="19" spans="1:9" ht="12.75">
      <c r="A19" s="6" t="s">
        <v>24</v>
      </c>
      <c r="B19" s="4"/>
      <c r="C19" s="9"/>
      <c r="D19" s="4"/>
      <c r="E19" s="17"/>
      <c r="F19" s="4"/>
      <c r="G19" s="9"/>
      <c r="H19" s="17"/>
      <c r="I19" s="9"/>
    </row>
    <row r="20" spans="1:9" ht="12.75">
      <c r="A20" s="5"/>
      <c r="C20" s="8"/>
      <c r="E20" s="8"/>
      <c r="G20" s="8"/>
      <c r="H20" s="8"/>
      <c r="I20" s="8"/>
    </row>
    <row r="21" spans="1:9" ht="12.75">
      <c r="A21" s="6" t="s">
        <v>15</v>
      </c>
      <c r="B21" s="4"/>
      <c r="C21" s="17">
        <f aca="true" t="shared" si="4" ref="C21:I21">SUM(C22:C24)</f>
        <v>0</v>
      </c>
      <c r="D21" s="17">
        <f t="shared" si="4"/>
        <v>0</v>
      </c>
      <c r="E21" s="17">
        <f t="shared" si="4"/>
        <v>0</v>
      </c>
      <c r="F21" s="17">
        <f t="shared" si="4"/>
        <v>0</v>
      </c>
      <c r="G21" s="17">
        <f t="shared" si="4"/>
        <v>0</v>
      </c>
      <c r="H21" s="17">
        <f t="shared" si="4"/>
        <v>0</v>
      </c>
      <c r="I21" s="17">
        <f t="shared" si="4"/>
        <v>0</v>
      </c>
    </row>
    <row r="22" spans="1:9" ht="12.75">
      <c r="A22" s="5"/>
      <c r="B22" t="s">
        <v>8</v>
      </c>
      <c r="C22" s="8"/>
      <c r="E22" s="8"/>
      <c r="G22" s="16"/>
      <c r="H22" s="8"/>
      <c r="I22" s="8"/>
    </row>
    <row r="23" spans="1:9" ht="12.75">
      <c r="A23" s="5"/>
      <c r="B23" t="s">
        <v>17</v>
      </c>
      <c r="C23" s="8"/>
      <c r="E23" s="8"/>
      <c r="G23" s="8"/>
      <c r="H23" s="8"/>
      <c r="I23" s="8"/>
    </row>
    <row r="24" spans="1:9" ht="12.75">
      <c r="A24" s="5"/>
      <c r="B24" t="s">
        <v>9</v>
      </c>
      <c r="C24" s="8"/>
      <c r="E24" s="8"/>
      <c r="G24" s="8"/>
      <c r="H24" s="8"/>
      <c r="I24" s="8"/>
    </row>
    <row r="25" spans="1:9" ht="12.75">
      <c r="A25" s="6" t="s">
        <v>16</v>
      </c>
      <c r="B25" s="4"/>
      <c r="C25" s="17">
        <f aca="true" t="shared" si="5" ref="C25:I25">SUM(C26:C27)</f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  <c r="H25" s="17">
        <f t="shared" si="5"/>
        <v>0</v>
      </c>
      <c r="I25" s="17">
        <f t="shared" si="5"/>
        <v>0</v>
      </c>
    </row>
    <row r="26" spans="1:9" ht="12.75">
      <c r="A26" s="5"/>
      <c r="B26" t="s">
        <v>10</v>
      </c>
      <c r="C26" s="8"/>
      <c r="E26" s="8"/>
      <c r="F26" s="21"/>
      <c r="G26" s="8"/>
      <c r="H26" s="8"/>
      <c r="I26" s="8"/>
    </row>
    <row r="27" spans="1:9" ht="12.75">
      <c r="A27" s="5"/>
      <c r="B27" t="s">
        <v>11</v>
      </c>
      <c r="C27" s="8"/>
      <c r="E27" s="8"/>
      <c r="G27" s="8"/>
      <c r="H27" s="8"/>
      <c r="I27" s="8"/>
    </row>
    <row r="28" spans="1:9" ht="12.75">
      <c r="A28" s="6" t="s">
        <v>25</v>
      </c>
      <c r="B28" s="4"/>
      <c r="C28" s="9"/>
      <c r="D28" s="4"/>
      <c r="E28" s="9"/>
      <c r="F28" s="4"/>
      <c r="G28" s="9"/>
      <c r="H28" s="9"/>
      <c r="I28" s="9"/>
    </row>
    <row r="29" spans="1:9" ht="12.75">
      <c r="A29" s="5"/>
      <c r="C29" s="8"/>
      <c r="E29" s="8"/>
      <c r="G29" s="8"/>
      <c r="H29" s="8"/>
      <c r="I29" s="8"/>
    </row>
    <row r="30" spans="1:9" ht="12.75">
      <c r="A30" s="6" t="s">
        <v>12</v>
      </c>
      <c r="B30" s="4"/>
      <c r="C30" s="9">
        <f>1612.87+199.69+523.46</f>
        <v>2336.02</v>
      </c>
      <c r="D30" s="20">
        <v>1239.25</v>
      </c>
      <c r="E30" s="17">
        <f>282+52.22</f>
        <v>334.22</v>
      </c>
      <c r="F30" s="20">
        <v>36.6</v>
      </c>
      <c r="G30" s="17">
        <v>925.94</v>
      </c>
      <c r="H30" s="17">
        <v>360</v>
      </c>
      <c r="I30" s="9">
        <v>1000.08</v>
      </c>
    </row>
    <row r="31" spans="1:9" ht="12.75">
      <c r="A31" s="5"/>
      <c r="C31" s="8"/>
      <c r="E31" s="8"/>
      <c r="G31" s="8"/>
      <c r="H31" s="8"/>
      <c r="I31" s="8"/>
    </row>
    <row r="32" spans="1:10" ht="15.75">
      <c r="A32" s="12" t="s">
        <v>13</v>
      </c>
      <c r="B32" s="4"/>
      <c r="C32" s="17">
        <f aca="true" t="shared" si="6" ref="C32:I32">C7+C13+C17+C19+C21+C25+C28+C30</f>
        <v>17356.72</v>
      </c>
      <c r="D32" s="17">
        <f t="shared" si="6"/>
        <v>1239.25</v>
      </c>
      <c r="E32" s="17">
        <f t="shared" si="6"/>
        <v>6672.72</v>
      </c>
      <c r="F32" s="17">
        <f t="shared" si="6"/>
        <v>3741.97</v>
      </c>
      <c r="G32" s="17">
        <f t="shared" si="6"/>
        <v>925.94</v>
      </c>
      <c r="H32" s="17">
        <f t="shared" si="6"/>
        <v>7256.83</v>
      </c>
      <c r="I32" s="17">
        <f t="shared" si="6"/>
        <v>1000.08</v>
      </c>
      <c r="J32" s="21">
        <f>SUM(C32:I32)</f>
        <v>38193.51</v>
      </c>
    </row>
    <row r="33" spans="1:9" ht="15.75">
      <c r="A33" s="14"/>
      <c r="B33" s="15" t="s">
        <v>20</v>
      </c>
      <c r="C33" s="18">
        <f aca="true" t="shared" si="7" ref="C33:I33">C7+C13+C17+C19+C21+C25+C28+C30-C34</f>
        <v>14303.69</v>
      </c>
      <c r="D33" s="18">
        <f t="shared" si="7"/>
        <v>1239.25</v>
      </c>
      <c r="E33" s="18">
        <f t="shared" si="7"/>
        <v>3309.6800000000003</v>
      </c>
      <c r="F33" s="18">
        <f t="shared" si="7"/>
        <v>3741.97</v>
      </c>
      <c r="G33" s="18">
        <f t="shared" si="7"/>
        <v>925.94</v>
      </c>
      <c r="H33" s="18">
        <f t="shared" si="7"/>
        <v>3884.11</v>
      </c>
      <c r="I33" s="18">
        <f t="shared" si="7"/>
        <v>1000.08</v>
      </c>
    </row>
    <row r="34" spans="1:9" ht="16.5" thickBot="1">
      <c r="A34" s="29"/>
      <c r="B34" s="30" t="s">
        <v>21</v>
      </c>
      <c r="C34" s="32">
        <f>117+2936.03</f>
        <v>3053.03</v>
      </c>
      <c r="D34" s="31"/>
      <c r="E34" s="31">
        <v>3363.04</v>
      </c>
      <c r="F34" s="25"/>
      <c r="G34" s="25"/>
      <c r="H34" s="32">
        <v>3372.72</v>
      </c>
      <c r="I34" s="24"/>
    </row>
    <row r="35" spans="1:9" ht="17.25" thickBot="1">
      <c r="A35" s="26" t="s">
        <v>14</v>
      </c>
      <c r="B35" s="27"/>
      <c r="C35" s="28">
        <f aca="true" t="shared" si="8" ref="C35:I35">C5-C32</f>
        <v>-2632.720000000001</v>
      </c>
      <c r="D35" s="28">
        <f t="shared" si="8"/>
        <v>10852.029999999999</v>
      </c>
      <c r="E35" s="28">
        <f t="shared" si="8"/>
        <v>4179.309999999999</v>
      </c>
      <c r="F35" s="28">
        <f t="shared" si="8"/>
        <v>5684.139999999999</v>
      </c>
      <c r="G35" s="28">
        <f t="shared" si="8"/>
        <v>4758.199999999999</v>
      </c>
      <c r="H35" s="28">
        <f t="shared" si="8"/>
        <v>2748.17</v>
      </c>
      <c r="I35" s="28">
        <f t="shared" si="8"/>
        <v>1748.0900000000001</v>
      </c>
    </row>
    <row r="36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B1">
      <selection activeCell="C13" sqref="C13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'2009-1'!I35</f>
        <v>1748.0900000000001</v>
      </c>
      <c r="D3" s="16">
        <f aca="true" t="shared" si="0" ref="D3:I3">C34</f>
        <v>1923.920000000001</v>
      </c>
      <c r="E3" s="16">
        <f t="shared" si="0"/>
        <v>1923.920000000001</v>
      </c>
      <c r="F3" s="21">
        <f t="shared" si="0"/>
        <v>1923.920000000001</v>
      </c>
      <c r="G3" s="16">
        <f t="shared" si="0"/>
        <v>1923.920000000001</v>
      </c>
      <c r="H3" s="16">
        <f t="shared" si="0"/>
        <v>1923.920000000001</v>
      </c>
      <c r="I3" s="16">
        <f t="shared" si="0"/>
        <v>1923.920000000001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6994.89</v>
      </c>
      <c r="D5" s="22">
        <f t="shared" si="1"/>
        <v>1923.920000000001</v>
      </c>
      <c r="E5" s="22">
        <f t="shared" si="1"/>
        <v>1923.920000000001</v>
      </c>
      <c r="F5" s="22">
        <f t="shared" si="1"/>
        <v>1923.920000000001</v>
      </c>
      <c r="G5" s="22">
        <f t="shared" si="1"/>
        <v>1923.920000000001</v>
      </c>
      <c r="H5" s="17">
        <f t="shared" si="1"/>
        <v>1923.920000000001</v>
      </c>
      <c r="I5" s="17">
        <f t="shared" si="1"/>
        <v>1923.920000000001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3847.97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>
        <v>3847.97</v>
      </c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16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1223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16">
        <v>1216</v>
      </c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33">
        <v>7</v>
      </c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20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20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17"/>
      <c r="F29" s="20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5070.969999999999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5070.969999999999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5070.969999999999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1923.920000000001</v>
      </c>
      <c r="D34" s="28">
        <f t="shared" si="8"/>
        <v>1923.920000000001</v>
      </c>
      <c r="E34" s="28">
        <f t="shared" si="8"/>
        <v>1923.920000000001</v>
      </c>
      <c r="F34" s="28">
        <f t="shared" si="8"/>
        <v>1923.920000000001</v>
      </c>
      <c r="G34" s="28">
        <f t="shared" si="8"/>
        <v>1923.920000000001</v>
      </c>
      <c r="H34" s="28">
        <f t="shared" si="8"/>
        <v>1923.920000000001</v>
      </c>
      <c r="I34" s="28">
        <f t="shared" si="8"/>
        <v>1923.920000000001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B1">
      <selection activeCell="E33" sqref="E33:H33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1923.920000000001</v>
      </c>
      <c r="D3" s="16">
        <f aca="true" t="shared" si="0" ref="D3:I3">C34</f>
        <v>1923.920000000001</v>
      </c>
      <c r="E3" s="16">
        <f t="shared" si="0"/>
        <v>1923.920000000001</v>
      </c>
      <c r="F3" s="21">
        <f t="shared" si="0"/>
        <v>1923.920000000001</v>
      </c>
      <c r="G3" s="16">
        <f t="shared" si="0"/>
        <v>1923.920000000001</v>
      </c>
      <c r="H3" s="16">
        <f t="shared" si="0"/>
        <v>1923.920000000001</v>
      </c>
      <c r="I3" s="16">
        <f t="shared" si="0"/>
        <v>1923.920000000001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1923.920000000001</v>
      </c>
      <c r="D5" s="22">
        <f t="shared" si="1"/>
        <v>1923.920000000001</v>
      </c>
      <c r="E5" s="22">
        <f t="shared" si="1"/>
        <v>1923.920000000001</v>
      </c>
      <c r="F5" s="22">
        <f t="shared" si="1"/>
        <v>1923.920000000001</v>
      </c>
      <c r="G5" s="22">
        <f t="shared" si="1"/>
        <v>1923.920000000001</v>
      </c>
      <c r="H5" s="17">
        <f t="shared" si="1"/>
        <v>1923.920000000001</v>
      </c>
      <c r="I5" s="17">
        <f t="shared" si="1"/>
        <v>1923.920000000001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16"/>
      <c r="F10" s="16"/>
      <c r="G10" s="21"/>
      <c r="H10" s="16"/>
      <c r="I10" s="16"/>
    </row>
    <row r="11" spans="1:9" ht="12.75">
      <c r="A11" s="5"/>
      <c r="C11" s="16"/>
      <c r="D11" s="21"/>
      <c r="E11" s="16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17"/>
      <c r="F29" s="20"/>
      <c r="G29" s="17"/>
      <c r="H29" s="17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1923.920000000001</v>
      </c>
      <c r="D34" s="28">
        <f t="shared" si="8"/>
        <v>1923.920000000001</v>
      </c>
      <c r="E34" s="28">
        <f t="shared" si="8"/>
        <v>1923.920000000001</v>
      </c>
      <c r="F34" s="28">
        <f t="shared" si="8"/>
        <v>1923.920000000001</v>
      </c>
      <c r="G34" s="28">
        <f t="shared" si="8"/>
        <v>1923.920000000001</v>
      </c>
      <c r="H34" s="28">
        <f t="shared" si="8"/>
        <v>1923.920000000001</v>
      </c>
      <c r="I34" s="28">
        <f t="shared" si="8"/>
        <v>1923.920000000001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C29" sqref="C29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1923.920000000001</v>
      </c>
      <c r="D3" s="16">
        <f aca="true" t="shared" si="0" ref="D3:I3">C34</f>
        <v>1923.920000000001</v>
      </c>
      <c r="E3" s="16">
        <f t="shared" si="0"/>
        <v>1923.920000000001</v>
      </c>
      <c r="F3" s="21">
        <f t="shared" si="0"/>
        <v>1923.920000000001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1923.920000000001</v>
      </c>
      <c r="D5" s="22">
        <f t="shared" si="1"/>
        <v>1923.920000000001</v>
      </c>
      <c r="E5" s="22">
        <f t="shared" si="1"/>
        <v>1923.920000000001</v>
      </c>
      <c r="F5" s="22">
        <f t="shared" si="1"/>
        <v>1923.920000000001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16"/>
      <c r="D8" s="21"/>
      <c r="E8" s="16"/>
      <c r="G8" s="16"/>
      <c r="H8" s="16"/>
      <c r="I8" s="16"/>
    </row>
    <row r="9" spans="1:9" ht="12.75">
      <c r="A9" s="5"/>
      <c r="B9" t="s">
        <v>18</v>
      </c>
      <c r="C9" s="16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17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17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1923.920000000001</v>
      </c>
      <c r="D34" s="28">
        <f t="shared" si="8"/>
        <v>1923.920000000001</v>
      </c>
      <c r="E34" s="28">
        <f t="shared" si="8"/>
        <v>1923.920000000001</v>
      </c>
      <c r="F34" s="28">
        <f t="shared" si="8"/>
        <v>1923.920000000001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rekask</cp:lastModifiedBy>
  <cp:lastPrinted>2008-01-23T10:42:36Z</cp:lastPrinted>
  <dcterms:created xsi:type="dcterms:W3CDTF">2004-01-28T11:55:14Z</dcterms:created>
  <dcterms:modified xsi:type="dcterms:W3CDTF">2009-05-28T08:44:25Z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