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<sst xmlns="http://schemas.openxmlformats.org/spreadsheetml/2006/main" count="113" uniqueCount="32">
  <si>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</si>
  <si>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</si>
  <si>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</si>
  <si>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</si>
  <si>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</si>
  <si>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</si>
  <si>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</si>
  <si>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</si>
  <si>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</si>
  <si>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</si>
  <si>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</si>
  <si>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</si>
  <si>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</si>
  <si>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</si>
  <si>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</si>
  <si>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</si>
  <si>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</si>
  <si>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</si>
  <si>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</si>
  <si>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</si>
  <si>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</si>
  <si>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</si>
  <si>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</si>
  <si>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</si>
  <si>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</si>
  <si>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</si>
  <si>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Ene Kaupsi 2009. aasta kulude hüvitamine</t>
  </si>
  <si>
    <t>dets-jaanuar</t>
  </si>
  <si>
    <t>jaan-veebr.</t>
  </si>
  <si>
    <t>veebr-märts</t>
  </si>
  <si>
    <t>märts-aprill</t>
  </si>
  <si>
    <t>mai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</si>
</sst>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4">
      <selection activeCell="H11" sqref="H1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11563.83</v>
      </c>
      <c r="E3" s="16">
        <f t="shared" si="0"/>
        <v>19943.58</v>
      </c>
      <c r="F3" s="21">
        <f t="shared" si="0"/>
        <v>12632.490000000002</v>
      </c>
      <c r="G3" s="16">
        <f t="shared" si="0"/>
        <v>13214.240000000002</v>
      </c>
      <c r="H3" s="16">
        <f t="shared" si="0"/>
        <v>5236.1500000000015</v>
      </c>
      <c r="I3" s="16">
        <f t="shared" si="0"/>
        <v>7905.860000000001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26287.83</v>
      </c>
      <c r="E5" s="22">
        <f t="shared" si="1"/>
        <v>19943.58</v>
      </c>
      <c r="F5" s="22">
        <f t="shared" si="1"/>
        <v>17879.29</v>
      </c>
      <c r="G5" s="22">
        <f t="shared" si="1"/>
        <v>13214.240000000002</v>
      </c>
      <c r="H5" s="17">
        <f t="shared" si="1"/>
        <v>10482.95</v>
      </c>
      <c r="I5" s="17">
        <f t="shared" si="1"/>
        <v>7905.860000000001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2437.02</v>
      </c>
      <c r="D7" s="17">
        <f t="shared" si="2"/>
        <v>905</v>
      </c>
      <c r="E7" s="17">
        <f t="shared" si="2"/>
        <v>6364.59</v>
      </c>
      <c r="F7" s="17">
        <f>SUM(F8:F11)</f>
        <v>4628.45</v>
      </c>
      <c r="G7" s="17">
        <f t="shared" si="2"/>
        <v>4412.58</v>
      </c>
      <c r="H7" s="17">
        <f t="shared" si="2"/>
        <v>2577.09</v>
      </c>
      <c r="I7" s="17">
        <f t="shared" si="2"/>
        <v>4105.780000000001</v>
      </c>
    </row>
    <row r="8" spans="1:9" ht="12.75">
      <c r="A8" s="5"/>
      <c r="B8" t="s">
        <v>19</v>
      </c>
      <c r="C8" s="8">
        <v>1770.48</v>
      </c>
      <c r="D8" s="21"/>
      <c r="E8" s="16">
        <v>3658.58</v>
      </c>
      <c r="G8" s="16">
        <v>3658.18</v>
      </c>
      <c r="H8" s="16"/>
      <c r="I8" s="16">
        <v>3657.78</v>
      </c>
    </row>
    <row r="9" spans="1:9" ht="12.75">
      <c r="A9" s="5"/>
      <c r="C9" s="8" t="s">
        <v>27</v>
      </c>
      <c r="D9" s="21"/>
      <c r="E9" s="16" t="s">
        <v>28</v>
      </c>
      <c r="G9" s="16" t="s">
        <v>29</v>
      </c>
      <c r="H9" s="16"/>
      <c r="I9" s="16" t="s">
        <v>30</v>
      </c>
    </row>
    <row r="10" spans="1:9" ht="12.75">
      <c r="A10" s="5"/>
      <c r="B10" t="s">
        <v>18</v>
      </c>
      <c r="C10" s="8"/>
      <c r="E10" s="8">
        <v>2075.01</v>
      </c>
      <c r="F10">
        <v>3638.45</v>
      </c>
      <c r="G10" s="8"/>
      <c r="H10" s="16">
        <f>2472.63-24.04</f>
        <v>2448.59</v>
      </c>
      <c r="I10" s="8"/>
    </row>
    <row r="11" spans="1:9" ht="12.75">
      <c r="A11" s="5"/>
      <c r="B11" t="s">
        <v>2</v>
      </c>
      <c r="C11" s="16">
        <f>530+136.54</f>
        <v>666.54</v>
      </c>
      <c r="D11" s="21">
        <v>905</v>
      </c>
      <c r="E11" s="16">
        <f>101+530</f>
        <v>631</v>
      </c>
      <c r="F11" s="16">
        <f>405+585</f>
        <v>990</v>
      </c>
      <c r="G11" s="21">
        <f>722+32.4</f>
        <v>754.4</v>
      </c>
      <c r="H11" s="16">
        <v>128.5</v>
      </c>
      <c r="I11" s="16">
        <v>448</v>
      </c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344.28</v>
      </c>
      <c r="F12" s="17">
        <f t="shared" si="3"/>
        <v>0</v>
      </c>
      <c r="G12" s="17">
        <f t="shared" si="3"/>
        <v>539.57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>
        <v>306.37</v>
      </c>
      <c r="G13" s="8">
        <v>539.57</v>
      </c>
      <c r="H13" s="8"/>
      <c r="I13" s="8"/>
    </row>
    <row r="14" spans="1:9" ht="12.75">
      <c r="A14" s="5"/>
      <c r="B14" t="s">
        <v>7</v>
      </c>
      <c r="C14" s="8"/>
      <c r="E14" s="8">
        <v>37.91</v>
      </c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33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4200</v>
      </c>
      <c r="E24" s="17">
        <f t="shared" si="5"/>
        <v>0</v>
      </c>
      <c r="F24" s="17">
        <f t="shared" si="5"/>
        <v>0</v>
      </c>
      <c r="G24" s="17">
        <f t="shared" si="5"/>
        <v>2100</v>
      </c>
      <c r="H24" s="17">
        <f t="shared" si="5"/>
        <v>0</v>
      </c>
      <c r="I24" s="17">
        <f t="shared" si="5"/>
        <v>2800</v>
      </c>
    </row>
    <row r="25" spans="1:9" ht="12.75">
      <c r="A25" s="5"/>
      <c r="B25" t="s">
        <v>10</v>
      </c>
      <c r="C25" s="8"/>
      <c r="D25" s="21">
        <v>4200</v>
      </c>
      <c r="E25" s="8"/>
      <c r="F25" s="21"/>
      <c r="G25" s="16">
        <v>2100</v>
      </c>
      <c r="H25" s="8"/>
      <c r="I25" s="16">
        <v>2800</v>
      </c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>
        <f>199.69+523.46</f>
        <v>723.1500000000001</v>
      </c>
      <c r="D29" s="20">
        <v>1239.25</v>
      </c>
      <c r="E29" s="17">
        <f>550+52.22</f>
        <v>602.22</v>
      </c>
      <c r="F29" s="20">
        <v>36.6</v>
      </c>
      <c r="G29" s="17">
        <v>925.94</v>
      </c>
      <c r="H29" s="9"/>
      <c r="I29" s="9">
        <v>1000.08</v>
      </c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>C7+C12+C16+C18+C20+C24+C27+C29</f>
        <v>3160.17</v>
      </c>
      <c r="D31" s="17">
        <f>D7+D12+D16+D18+D20+D24+D27+D29</f>
        <v>6344.25</v>
      </c>
      <c r="E31" s="17">
        <f>E7+E12+E16+E18+E20+E24+E27+E29</f>
        <v>7311.09</v>
      </c>
      <c r="F31" s="17">
        <f>F7+F12+F16+F18+F20+F24+F27+F29</f>
        <v>4665.05</v>
      </c>
      <c r="G31" s="17">
        <f>G7+G12+G16+G18+G20+G24+G27+G29</f>
        <v>7978.09</v>
      </c>
      <c r="H31" s="17">
        <f>H7+H12+H16+H18+H20+H24+H27+H29</f>
        <v>2577.09</v>
      </c>
      <c r="I31" s="17">
        <f>I7+I12+I16+I18+I20+I24+I27+I29</f>
        <v>7905.860000000001</v>
      </c>
      <c r="J31" s="21">
        <f>SUM(C31:I31)</f>
        <v>39941.600000000006</v>
      </c>
    </row>
    <row r="32" spans="1:9" ht="15.75">
      <c r="A32" s="14"/>
      <c r="B32" s="15" t="s">
        <v>20</v>
      </c>
      <c r="C32" s="18">
        <f>C7+C12+C16+C18+C20+C24+C27+C29-C33</f>
        <v>859.69</v>
      </c>
      <c r="D32" s="18">
        <f>D7+D12+D16+D18+D20+D24+D27+D29-D33</f>
        <v>1239.25</v>
      </c>
      <c r="E32" s="18">
        <f>E7+E12+E16+E18+E20+E24+E27+E29-E33</f>
        <v>2778.2300000000005</v>
      </c>
      <c r="F32" s="18">
        <f>F7+F12+F16+F18+F20+F24+F27+F29-F33</f>
        <v>4080.05</v>
      </c>
      <c r="G32" s="18">
        <f>G7+G12+G16+G18+G20+G24+G27+G29-G33</f>
        <v>925.9400000000005</v>
      </c>
      <c r="H32" s="18">
        <f>H7+H12+H16+H18+H20+H24+H27+H29-H33</f>
        <v>2577.09</v>
      </c>
      <c r="I32" s="18">
        <f>I7+I12+I16+I18+I20+I24+I27+I29-I33</f>
        <v>1000.0800000000008</v>
      </c>
    </row>
    <row r="33" spans="1:9" ht="16.5" thickBot="1">
      <c r="A33" s="29"/>
      <c r="B33" s="30" t="s">
        <v>21</v>
      </c>
      <c r="C33" s="24">
        <v>2300.48</v>
      </c>
      <c r="D33" s="31">
        <v>5105</v>
      </c>
      <c r="E33" s="31">
        <v>4532.86</v>
      </c>
      <c r="F33" s="31">
        <v>585</v>
      </c>
      <c r="G33" s="25">
        <v>7052.15</v>
      </c>
      <c r="H33" s="32"/>
      <c r="I33" s="24">
        <v>6905.78</v>
      </c>
    </row>
    <row r="34" spans="1:9" ht="17.25" thickBot="1">
      <c r="A34" s="26" t="s">
        <v>14</v>
      </c>
      <c r="B34" s="27"/>
      <c r="C34" s="28">
        <f>C5-C31</f>
        <v>11563.83</v>
      </c>
      <c r="D34" s="28">
        <f>D5-D31</f>
        <v>19943.58</v>
      </c>
      <c r="E34" s="28">
        <f>E5-E31</f>
        <v>12632.490000000002</v>
      </c>
      <c r="F34" s="28">
        <f>F5-F31</f>
        <v>13214.240000000002</v>
      </c>
      <c r="G34" s="28">
        <f>G5-G31</f>
        <v>5236.1500000000015</v>
      </c>
      <c r="H34" s="28">
        <f>H5-H31</f>
        <v>7905.860000000001</v>
      </c>
      <c r="I34" s="28">
        <f>I5-I31</f>
        <v>0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B12" sqref="A12:IV12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0</v>
      </c>
      <c r="D3" s="16">
        <f aca="true" t="shared" si="0" ref="D3:I3">C34</f>
        <v>2611.54</v>
      </c>
      <c r="E3" s="16">
        <f t="shared" si="0"/>
        <v>782.8499999999999</v>
      </c>
      <c r="F3" s="21">
        <f t="shared" si="0"/>
        <v>782.8499999999999</v>
      </c>
      <c r="G3" s="16">
        <f t="shared" si="0"/>
        <v>782.8499999999999</v>
      </c>
      <c r="H3" s="16">
        <f t="shared" si="0"/>
        <v>782.8499999999999</v>
      </c>
      <c r="I3" s="16">
        <f t="shared" si="0"/>
        <v>782.8499999999999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5246.8</v>
      </c>
      <c r="D5" s="22">
        <f t="shared" si="1"/>
        <v>2611.54</v>
      </c>
      <c r="E5" s="22">
        <f t="shared" si="1"/>
        <v>782.8499999999999</v>
      </c>
      <c r="F5" s="22">
        <f t="shared" si="1"/>
        <v>782.8499999999999</v>
      </c>
      <c r="G5" s="22">
        <f t="shared" si="1"/>
        <v>782.8499999999999</v>
      </c>
      <c r="H5" s="17">
        <f t="shared" si="1"/>
        <v>782.8499999999999</v>
      </c>
      <c r="I5" s="17">
        <f t="shared" si="1"/>
        <v>782.8499999999999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2635.26</v>
      </c>
      <c r="D7" s="17">
        <f t="shared" si="2"/>
        <v>1828.69</v>
      </c>
      <c r="E7" s="17">
        <f t="shared" si="2"/>
        <v>0</v>
      </c>
      <c r="F7" s="17">
        <f>SUM(F8:F11)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1828.69</v>
      </c>
      <c r="E8" s="16"/>
      <c r="G8" s="16"/>
      <c r="H8" s="16"/>
      <c r="I8" s="16"/>
    </row>
    <row r="9" spans="1:9" ht="12.75">
      <c r="A9" s="5"/>
      <c r="C9" s="8"/>
      <c r="D9" s="21" t="s">
        <v>31</v>
      </c>
      <c r="E9" s="16"/>
      <c r="G9" s="16"/>
      <c r="H9" s="16"/>
      <c r="I9" s="16"/>
    </row>
    <row r="10" spans="1:9" ht="12.75">
      <c r="A10" s="5"/>
      <c r="B10" t="s">
        <v>18</v>
      </c>
      <c r="C10" s="8">
        <v>2635.26</v>
      </c>
      <c r="E10" s="8"/>
      <c r="G10" s="16"/>
      <c r="H10" s="16"/>
      <c r="I10" s="8"/>
    </row>
    <row r="11" spans="1:9" ht="12.75">
      <c r="A11" s="5"/>
      <c r="B11" t="s">
        <v>2</v>
      </c>
      <c r="C11" s="16"/>
      <c r="D11" s="21"/>
      <c r="E11" s="16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34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20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D22" s="21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17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>C7+C12+C16+C18+C20+C24+C27+C29</f>
        <v>2635.26</v>
      </c>
      <c r="D31" s="17">
        <f>D7+D12+D16+D18+D20+D24+D27+D29</f>
        <v>1828.69</v>
      </c>
      <c r="E31" s="17">
        <f>E7+E12+E16+E18+E20+E24+E27+E29</f>
        <v>0</v>
      </c>
      <c r="F31" s="17">
        <f>F7+F12+F16+F18+F20+F24+F27+F29</f>
        <v>0</v>
      </c>
      <c r="G31" s="17">
        <f>G7+G12+G16+G18+G20+G24+G27+G29</f>
        <v>0</v>
      </c>
      <c r="H31" s="17">
        <f>H7+H12+H16+H18+H20+H24+H27+H29</f>
        <v>0</v>
      </c>
      <c r="I31" s="17">
        <f>I7+I12+I16+I18+I20+I24+I27+I29</f>
        <v>0</v>
      </c>
      <c r="J31" s="21">
        <f>SUM(C31:I31)</f>
        <v>4463.950000000001</v>
      </c>
    </row>
    <row r="32" spans="1:9" ht="15.75">
      <c r="A32" s="14"/>
      <c r="B32" s="15" t="s">
        <v>20</v>
      </c>
      <c r="C32" s="18">
        <f>C7+C12+C16+C18+C20+C24+C27+C29-C33</f>
        <v>2635.26</v>
      </c>
      <c r="D32" s="18">
        <f>D7+D12+D16+D18+D20+D24+D27+D29-D33</f>
        <v>0</v>
      </c>
      <c r="E32" s="18">
        <f>E7+E12+E16+E18+E20+E24+E27+E29-E33</f>
        <v>0</v>
      </c>
      <c r="F32" s="18">
        <f>F7+F12+F16+F18+F20+F24+F27+F29-F33</f>
        <v>0</v>
      </c>
      <c r="G32" s="18">
        <f>G7+G12+G16+G18+G20+G24+G27+G29-G33</f>
        <v>0</v>
      </c>
      <c r="H32" s="18">
        <f>H7+H12+H16+H18+H20+H24+H27+H29-H33</f>
        <v>0</v>
      </c>
      <c r="I32" s="18">
        <f>I7+I12+I16+I18+I20+I24+I27+I29-I33</f>
        <v>0</v>
      </c>
    </row>
    <row r="33" spans="1:9" ht="16.5" thickBot="1">
      <c r="A33" s="29"/>
      <c r="B33" s="30" t="s">
        <v>21</v>
      </c>
      <c r="C33" s="24"/>
      <c r="D33" s="31">
        <v>1828.69</v>
      </c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>C5-C31</f>
        <v>2611.54</v>
      </c>
      <c r="D34" s="28">
        <f>D5-D31</f>
        <v>782.8499999999999</v>
      </c>
      <c r="E34" s="28">
        <f>E5-E31</f>
        <v>782.8499999999999</v>
      </c>
      <c r="F34" s="28">
        <f>F5-F31</f>
        <v>782.8499999999999</v>
      </c>
      <c r="G34" s="28">
        <f>G5-G31</f>
        <v>782.8499999999999</v>
      </c>
      <c r="H34" s="28">
        <f>H5-H31</f>
        <v>782.8499999999999</v>
      </c>
      <c r="I34" s="28">
        <f>I5-I31</f>
        <v>782.8499999999999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C33" sqref="C33:I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782.8499999999999</v>
      </c>
      <c r="D3" s="16">
        <f aca="true" t="shared" si="0" ref="D3:I3">C34</f>
        <v>782.8499999999999</v>
      </c>
      <c r="E3" s="16">
        <f t="shared" si="0"/>
        <v>782.8499999999999</v>
      </c>
      <c r="F3" s="21">
        <f t="shared" si="0"/>
        <v>782.8499999999999</v>
      </c>
      <c r="G3" s="16">
        <f t="shared" si="0"/>
        <v>782.8499999999999</v>
      </c>
      <c r="H3" s="16">
        <f t="shared" si="0"/>
        <v>782.8499999999999</v>
      </c>
      <c r="I3" s="16">
        <f t="shared" si="0"/>
        <v>782.8499999999999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782.8499999999999</v>
      </c>
      <c r="D5" s="22">
        <f t="shared" si="1"/>
        <v>782.8499999999999</v>
      </c>
      <c r="E5" s="22">
        <f t="shared" si="1"/>
        <v>782.8499999999999</v>
      </c>
      <c r="F5" s="22">
        <f t="shared" si="1"/>
        <v>782.8499999999999</v>
      </c>
      <c r="G5" s="22">
        <f t="shared" si="1"/>
        <v>782.8499999999999</v>
      </c>
      <c r="H5" s="17">
        <f t="shared" si="1"/>
        <v>782.8499999999999</v>
      </c>
      <c r="I5" s="17">
        <f t="shared" si="1"/>
        <v>782.8499999999999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16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16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20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782.8499999999999</v>
      </c>
      <c r="D34" s="28">
        <f t="shared" si="8"/>
        <v>782.8499999999999</v>
      </c>
      <c r="E34" s="28">
        <f t="shared" si="8"/>
        <v>782.8499999999999</v>
      </c>
      <c r="F34" s="28">
        <f t="shared" si="8"/>
        <v>782.8499999999999</v>
      </c>
      <c r="G34" s="28">
        <f t="shared" si="8"/>
        <v>782.8499999999999</v>
      </c>
      <c r="H34" s="28">
        <f t="shared" si="8"/>
        <v>782.8499999999999</v>
      </c>
      <c r="I34" s="28">
        <f t="shared" si="8"/>
        <v>782.8499999999999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33" sqref="C33:D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782.8499999999999</v>
      </c>
      <c r="D3" s="16">
        <f aca="true" t="shared" si="0" ref="D3:I3">C34</f>
        <v>782.8499999999999</v>
      </c>
      <c r="E3" s="16">
        <f t="shared" si="0"/>
        <v>782.8499999999999</v>
      </c>
      <c r="F3" s="21">
        <f t="shared" si="0"/>
        <v>782.8499999999999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782.8499999999999</v>
      </c>
      <c r="D5" s="22">
        <f t="shared" si="1"/>
        <v>782.8499999999999</v>
      </c>
      <c r="E5" s="22">
        <f t="shared" si="1"/>
        <v>782.8499999999999</v>
      </c>
      <c r="F5" s="22">
        <f t="shared" si="1"/>
        <v>782.8499999999999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782.8499999999999</v>
      </c>
      <c r="D34" s="28">
        <f t="shared" si="8"/>
        <v>782.8499999999999</v>
      </c>
      <c r="E34" s="28">
        <f t="shared" si="8"/>
        <v>782.8499999999999</v>
      </c>
      <c r="F34" s="28">
        <f t="shared" si="8"/>
        <v>782.8499999999999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2009-05-26T06:07:09Z</cp:lastPrinted>
  <dcterms:created xsi:type="dcterms:W3CDTF">2004-01-28T11:55:14Z</dcterms:created>
  <dcterms:modified xsi:type="dcterms:W3CDTF">2009-05-26T06:11:51Z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